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ΣΕΠΤΕΜΒΡΙΟΣ 2017" sheetId="1" r:id="rId1"/>
    <sheet name="Φύλλο2" sheetId="2" r:id="rId2"/>
    <sheet name="Φύλλο3" sheetId="3" r:id="rId3"/>
  </sheets>
  <definedNames>
    <definedName name="_xlnm.Print_Titles" localSheetId="0">'ΣΕΠΤΕΜΒΡΙΟΣ 2017'!$8:$8</definedName>
  </definedNames>
  <calcPr calcId="125725"/>
</workbook>
</file>

<file path=xl/calcChain.xml><?xml version="1.0" encoding="utf-8"?>
<calcChain xmlns="http://schemas.openxmlformats.org/spreadsheetml/2006/main">
  <c r="D10" i="1"/>
  <c r="E2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E57" s="1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28"/>
  <c r="F28"/>
  <c r="G28"/>
  <c r="H28"/>
  <c r="E24"/>
  <c r="E23" s="1"/>
  <c r="F24"/>
  <c r="F23" s="1"/>
  <c r="G24"/>
  <c r="G23" s="1"/>
  <c r="H24"/>
  <c r="H23" s="1"/>
  <c r="E11"/>
  <c r="E10" s="1"/>
  <c r="F11"/>
  <c r="F10" s="1"/>
  <c r="G11"/>
  <c r="G10" s="1"/>
  <c r="H11"/>
  <c r="D89"/>
  <c r="D91"/>
  <c r="D93"/>
  <c r="D82"/>
  <c r="E113"/>
  <c r="D107"/>
  <c r="D105"/>
  <c r="D71"/>
  <c r="D68"/>
  <c r="D64"/>
  <c r="D58"/>
  <c r="D11"/>
  <c r="F113"/>
  <c r="G113"/>
  <c r="H113"/>
  <c r="D113"/>
  <c r="G57" l="1"/>
  <c r="H10"/>
  <c r="H57"/>
  <c r="E27"/>
  <c r="G81"/>
  <c r="H81"/>
  <c r="H27" s="1"/>
  <c r="G27"/>
  <c r="F57"/>
  <c r="F27" s="1"/>
  <c r="H103"/>
  <c r="H102" s="1"/>
  <c r="G103"/>
  <c r="G102" s="1"/>
  <c r="F103"/>
  <c r="F102" s="1"/>
  <c r="E103"/>
  <c r="E102" s="1"/>
  <c r="D103"/>
  <c r="D74"/>
  <c r="D57" s="1"/>
  <c r="D28"/>
  <c r="D24"/>
  <c r="D23" s="1"/>
  <c r="E9" l="1"/>
  <c r="D102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koutsouras:μείωση </t>
        </r>
        <r>
          <rPr>
            <sz val="9"/>
            <color indexed="81"/>
            <rFont val="Tahoma"/>
            <family val="2"/>
            <charset val="161"/>
          </rPr>
          <t xml:space="preserve">
αφορά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<sst xmlns="http://schemas.openxmlformats.org/spreadsheetml/2006/main" count="131" uniqueCount="118">
  <si>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</si>
  <si>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</si>
  <si>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</si>
  <si>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</si>
  <si>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</si>
  <si>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</si>
  <si>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</si>
  <si>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</si>
  <si>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</si>
  <si>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</si>
  <si>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</si>
  <si>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</si>
  <si>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</si>
  <si>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</si>
  <si>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</si>
  <si>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</si>
  <si>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</si>
  <si>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</si>
  <si>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</si>
  <si>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</si>
  <si>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</si>
  <si>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</si>
  <si>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</si>
  <si>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</si>
  <si>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</si>
  <si>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</si>
  <si>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</si>
  <si>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</si>
  <si>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</si>
  <si>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</si>
  <si>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</si>
  <si>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</si>
  <si>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</si>
  <si>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</si>
  <si>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</si>
  <si>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</si>
  <si>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</si>
  <si>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</si>
  <si>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</si>
  <si>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</si>
  <si>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</si>
  <si>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</si>
  <si>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</si>
  <si>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</si>
  <si>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</si>
  <si>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</si>
  <si>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</si>
  <si>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</si>
  <si>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</si>
  <si>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</si>
  <si>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</si>
  <si>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</si>
  <si>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</si>
  <si>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</si>
  <si>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</si>
  <si>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</si>
  <si>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</si>
  <si>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</si>
  <si>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</si>
  <si>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</si>
  <si>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</si>
  <si>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</si>
  <si>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</si>
  <si>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</si>
  <si>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</si>
  <si>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</si>
  <si>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</si>
  <si>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</si>
  <si>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</si>
  <si>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</si>
  <si>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</si>
  <si>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</si>
  <si>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</si>
  <si>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</si>
  <si>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</si>
  <si>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</si>
  <si>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</si>
  <si>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</si>
  <si>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</si>
  <si>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</si>
  <si>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</si>
  <si>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</si>
  <si>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</si>
  <si>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</si>
  <si>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</si>
  <si>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</si>
  <si>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</si>
  <si>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</si>
  <si>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</si>
  <si>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</si>
  <si>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</si>
  <si>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</si>
  <si>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</si>
  <si>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</si>
  <si>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</si>
  <si>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</si>
  <si>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</si>
  <si>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</si>
  <si>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</si>
  <si>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</si>
  <si>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</si>
  <si>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</si>
  <si>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</si>
  <si>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</si>
  <si>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</si>
  <si>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</si>
  <si>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</si>
  <si>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</si>
  <si>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</si>
  <si>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</si>
  <si>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</si>
  <si>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</si>
  <si>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</si>
  <si>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</si>
  <si>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</si>
  <si>
    <t>ΣΕ ΕΠΕΞΕΡΓΑΣΙΑ</t>
  </si>
  <si>
    <t xml:space="preserve">ΣΕΠΤΕΜΒΡΙΟΣ 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</si>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</sst>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6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"/>
      <family val="2"/>
      <charset val="161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4" fontId="3" fillId="0" borderId="0" xfId="0" applyNumberFormat="1" applyFont="1" applyFill="1"/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4" fontId="11" fillId="0" borderId="0" xfId="0" applyNumberFormat="1" applyFont="1" applyFill="1"/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2" fillId="0" borderId="0" xfId="0" applyFont="1" applyFill="1" applyBorder="1"/>
    <xf numFmtId="0" fontId="4" fillId="0" borderId="0" xfId="0" applyFont="1" applyFill="1" applyBorder="1"/>
    <xf numFmtId="4" fontId="4" fillId="0" borderId="0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4" fontId="5" fillId="0" borderId="0" xfId="0" applyNumberFormat="1" applyFont="1" applyFill="1" applyBorder="1" applyAlignment="1" applyProtection="1">
      <alignment vertical="center" wrapText="1"/>
      <protection locked="0"/>
    </xf>
    <xf numFmtId="4" fontId="4" fillId="0" borderId="0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Border="1"/>
    <xf numFmtId="4" fontId="7" fillId="0" borderId="0" xfId="0" applyNumberFormat="1" applyFont="1" applyFill="1"/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0" xfId="0" applyNumberFormat="1" applyFont="1" applyFill="1"/>
    <xf numFmtId="0" fontId="15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4" fontId="3" fillId="0" borderId="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0" fontId="7" fillId="0" borderId="0" xfId="0" applyFont="1" applyFill="1" applyBorder="1"/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5" fillId="0" borderId="3" xfId="0" applyFont="1" applyBorder="1" applyAlignment="1">
      <alignment wrapText="1"/>
    </xf>
    <xf numFmtId="165" fontId="8" fillId="0" borderId="0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4"/>
  <sheetViews>
    <sheetView tabSelected="1" topLeftCell="A91" zoomScale="112" zoomScaleNormal="112" workbookViewId="0">
      <selection activeCell="J103" sqref="J103"/>
    </sheetView>
  </sheetViews>
  <sheetFormatPr defaultRowHeight="15"/>
  <cols>
    <col min="1" max="1" width="3.42578125" style="19" customWidth="1"/>
    <col min="2" max="2" width="6.85546875" style="19" customWidth="1"/>
    <col min="3" max="3" width="29.5703125" style="19" customWidth="1"/>
    <col min="4" max="4" width="11.85546875" style="19" customWidth="1"/>
    <col min="5" max="5" width="10.5703125" style="19" customWidth="1"/>
    <col min="6" max="6" width="10.42578125" style="19" customWidth="1"/>
    <col min="7" max="7" width="12.140625" style="19" customWidth="1"/>
    <col min="8" max="8" width="11.140625" style="29" customWidth="1"/>
    <col min="9" max="9" width="10.5703125" style="29" bestFit="1" customWidth="1"/>
    <col min="10" max="11" width="11.7109375" style="29" bestFit="1" customWidth="1"/>
    <col min="12" max="12" width="11.7109375" style="19" bestFit="1" customWidth="1"/>
    <col min="13" max="13" width="10.140625" style="27" bestFit="1" customWidth="1"/>
    <col min="14" max="16384" width="9.140625" style="19"/>
  </cols>
  <sheetData>
    <row r="1" spans="1:14">
      <c r="A1" s="12"/>
      <c r="B1" s="15" t="s">
        <v>97</v>
      </c>
      <c r="C1" s="16"/>
      <c r="D1" s="17"/>
      <c r="E1" s="18"/>
    </row>
    <row r="2" spans="1:14">
      <c r="A2" s="12"/>
      <c r="B2" s="15" t="s">
        <v>110</v>
      </c>
      <c r="C2" s="16"/>
      <c r="D2" s="17"/>
      <c r="E2" s="18"/>
    </row>
    <row r="3" spans="1:14">
      <c r="B3" s="22"/>
      <c r="C3" s="23"/>
      <c r="D3" s="17"/>
      <c r="E3" s="18"/>
      <c r="F3" s="24"/>
      <c r="G3" s="24"/>
      <c r="H3" s="17"/>
    </row>
    <row r="4" spans="1:14">
      <c r="B4" s="22"/>
      <c r="C4" s="25" t="s">
        <v>2</v>
      </c>
      <c r="D4" s="26">
        <v>2017</v>
      </c>
      <c r="E4" s="130" t="s">
        <v>3</v>
      </c>
      <c r="F4" s="130"/>
      <c r="G4" s="130"/>
      <c r="H4" s="17"/>
    </row>
    <row r="5" spans="1:14">
      <c r="B5" s="22"/>
      <c r="C5" s="25" t="s">
        <v>4</v>
      </c>
      <c r="D5" s="133" t="s">
        <v>116</v>
      </c>
      <c r="E5" s="18"/>
      <c r="F5" s="24"/>
      <c r="L5" s="29"/>
      <c r="M5" s="77"/>
      <c r="N5" s="29"/>
    </row>
    <row r="6" spans="1:14">
      <c r="B6" s="22"/>
      <c r="C6" s="25"/>
      <c r="D6" s="28"/>
      <c r="E6" s="18"/>
      <c r="F6" s="24"/>
      <c r="G6" s="20" t="s">
        <v>0</v>
      </c>
      <c r="H6" s="21">
        <v>7</v>
      </c>
      <c r="L6" s="29"/>
      <c r="M6" s="77"/>
      <c r="N6" s="29"/>
    </row>
    <row r="7" spans="1:14" s="29" customFormat="1">
      <c r="B7" s="22"/>
      <c r="C7" s="25"/>
      <c r="D7" s="28"/>
      <c r="E7" s="108"/>
      <c r="F7" s="24"/>
      <c r="G7" s="20" t="s">
        <v>1</v>
      </c>
      <c r="H7" s="17">
        <v>210</v>
      </c>
      <c r="M7" s="77"/>
    </row>
    <row r="8" spans="1:14" s="123" customFormat="1" ht="57">
      <c r="A8" s="116" t="s">
        <v>83</v>
      </c>
      <c r="B8" s="117" t="s">
        <v>5</v>
      </c>
      <c r="C8" s="117" t="s">
        <v>6</v>
      </c>
      <c r="D8" s="118" t="s">
        <v>111</v>
      </c>
      <c r="E8" s="118" t="s">
        <v>7</v>
      </c>
      <c r="F8" s="119" t="s">
        <v>115</v>
      </c>
      <c r="G8" s="119" t="s">
        <v>9</v>
      </c>
      <c r="H8" s="118" t="s">
        <v>10</v>
      </c>
      <c r="I8" s="120"/>
      <c r="J8" s="120"/>
      <c r="K8" s="120"/>
      <c r="L8" s="120"/>
      <c r="M8" s="121"/>
      <c r="N8" s="122"/>
    </row>
    <row r="9" spans="1:14" s="36" customFormat="1">
      <c r="A9" s="33"/>
      <c r="B9" s="34" t="s">
        <v>79</v>
      </c>
      <c r="C9" s="34" t="s">
        <v>11</v>
      </c>
      <c r="D9" s="35">
        <f>D10+D23+D27+D102</f>
        <v>5000000</v>
      </c>
      <c r="E9" s="35">
        <f>E10+E23+E27+E102</f>
        <v>5086442</v>
      </c>
      <c r="F9" s="35">
        <f>F10+F23+F27+F102</f>
        <v>3185790.6</v>
      </c>
      <c r="G9" s="35">
        <f>G10+G23+G27+G102</f>
        <v>3160818.36</v>
      </c>
      <c r="H9" s="35">
        <f>H10+H23+H27+H102</f>
        <v>3142748.74</v>
      </c>
      <c r="I9" s="71"/>
      <c r="J9" s="27"/>
      <c r="K9" s="27"/>
      <c r="L9" s="27"/>
      <c r="M9" s="64"/>
      <c r="N9" s="72"/>
    </row>
    <row r="10" spans="1:14" s="36" customFormat="1">
      <c r="A10" s="83">
        <v>1</v>
      </c>
      <c r="B10" s="37"/>
      <c r="C10" s="34" t="s">
        <v>12</v>
      </c>
      <c r="D10" s="35">
        <f>D11+D21</f>
        <v>2155000</v>
      </c>
      <c r="E10" s="35">
        <f t="shared" ref="E10:H10" si="0">E11+E21</f>
        <v>2211442</v>
      </c>
      <c r="F10" s="35">
        <f t="shared" si="0"/>
        <v>1599140.54</v>
      </c>
      <c r="G10" s="35">
        <f t="shared" si="0"/>
        <v>1599140.54</v>
      </c>
      <c r="H10" s="35">
        <f t="shared" si="0"/>
        <v>1599140.54</v>
      </c>
      <c r="I10" s="71"/>
      <c r="J10" s="71"/>
      <c r="K10" s="65"/>
      <c r="L10" s="65"/>
      <c r="M10" s="64"/>
      <c r="N10" s="72"/>
    </row>
    <row r="11" spans="1:14" s="104" customFormat="1" ht="24">
      <c r="A11" s="100"/>
      <c r="B11" s="37">
        <v>200</v>
      </c>
      <c r="C11" s="34" t="s">
        <v>13</v>
      </c>
      <c r="D11" s="35">
        <f>SUM(D12:D20)</f>
        <v>2155000</v>
      </c>
      <c r="E11" s="35">
        <f t="shared" ref="E11:H11" si="1">SUM(E12:E20)</f>
        <v>2191442</v>
      </c>
      <c r="F11" s="35">
        <f t="shared" si="1"/>
        <v>1599140.54</v>
      </c>
      <c r="G11" s="35">
        <f t="shared" si="1"/>
        <v>1599140.54</v>
      </c>
      <c r="H11" s="35">
        <f t="shared" si="1"/>
        <v>1599140.54</v>
      </c>
      <c r="I11" s="71"/>
      <c r="J11" s="71"/>
      <c r="K11" s="101"/>
      <c r="L11" s="101"/>
      <c r="M11" s="102"/>
      <c r="N11" s="103"/>
    </row>
    <row r="12" spans="1:14" s="38" customFormat="1">
      <c r="A12" s="85"/>
      <c r="B12" s="8">
        <v>211</v>
      </c>
      <c r="C12" s="13" t="s">
        <v>14</v>
      </c>
      <c r="D12" s="2">
        <v>1700000</v>
      </c>
      <c r="E12" s="2">
        <v>1710444</v>
      </c>
      <c r="F12" s="1">
        <v>1252310.1599999999</v>
      </c>
      <c r="G12" s="1">
        <v>1252310.1599999999</v>
      </c>
      <c r="H12" s="1">
        <v>1252310.1599999999</v>
      </c>
      <c r="I12" s="57"/>
      <c r="J12" s="57"/>
      <c r="K12" s="55"/>
      <c r="L12" s="55"/>
      <c r="M12" s="57"/>
      <c r="N12" s="73"/>
    </row>
    <row r="13" spans="1:14" s="38" customFormat="1">
      <c r="A13" s="85"/>
      <c r="B13" s="8">
        <v>213</v>
      </c>
      <c r="C13" s="13" t="s">
        <v>15</v>
      </c>
      <c r="D13" s="2">
        <v>35000</v>
      </c>
      <c r="E13" s="2">
        <v>35970</v>
      </c>
      <c r="F13" s="1">
        <v>27168.66</v>
      </c>
      <c r="G13" s="1">
        <v>27168.66</v>
      </c>
      <c r="H13" s="1">
        <v>27168.66</v>
      </c>
      <c r="I13" s="57"/>
      <c r="J13" s="57"/>
      <c r="K13" s="55"/>
      <c r="L13" s="55"/>
      <c r="M13" s="57"/>
      <c r="N13" s="73"/>
    </row>
    <row r="14" spans="1:14" s="38" customFormat="1">
      <c r="A14" s="85"/>
      <c r="B14" s="8">
        <v>215</v>
      </c>
      <c r="C14" s="13" t="s">
        <v>16</v>
      </c>
      <c r="D14" s="2">
        <v>93000</v>
      </c>
      <c r="E14" s="2">
        <v>93000</v>
      </c>
      <c r="F14" s="1">
        <v>69570</v>
      </c>
      <c r="G14" s="1">
        <v>69570</v>
      </c>
      <c r="H14" s="1">
        <v>69570</v>
      </c>
      <c r="I14" s="57"/>
      <c r="J14" s="57"/>
      <c r="K14" s="55"/>
      <c r="M14" s="78"/>
      <c r="N14" s="73"/>
    </row>
    <row r="15" spans="1:14" s="38" customFormat="1">
      <c r="A15" s="85"/>
      <c r="B15" s="8">
        <v>221</v>
      </c>
      <c r="C15" s="13" t="s">
        <v>17</v>
      </c>
      <c r="D15" s="2">
        <v>48000</v>
      </c>
      <c r="E15" s="2">
        <v>48000</v>
      </c>
      <c r="F15" s="1">
        <v>35478.239999999998</v>
      </c>
      <c r="G15" s="1">
        <v>35478.239999999998</v>
      </c>
      <c r="H15" s="1">
        <v>35478.239999999998</v>
      </c>
      <c r="I15" s="57"/>
      <c r="J15" s="57"/>
      <c r="K15" s="55"/>
      <c r="L15" s="55"/>
      <c r="M15" s="57"/>
      <c r="N15" s="73"/>
    </row>
    <row r="16" spans="1:14" s="38" customFormat="1" ht="36">
      <c r="A16" s="85"/>
      <c r="B16" s="8">
        <v>288</v>
      </c>
      <c r="C16" s="13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57"/>
      <c r="J16" s="57"/>
      <c r="K16" s="55"/>
      <c r="L16" s="55"/>
      <c r="M16" s="57"/>
      <c r="N16" s="73"/>
    </row>
    <row r="17" spans="1:14" s="38" customFormat="1" ht="48">
      <c r="A17" s="85"/>
      <c r="B17" s="8">
        <v>291</v>
      </c>
      <c r="C17" s="13" t="s">
        <v>96</v>
      </c>
      <c r="D17" s="2">
        <v>55000</v>
      </c>
      <c r="E17" s="2">
        <v>57927</v>
      </c>
      <c r="F17" s="1">
        <v>54282.82</v>
      </c>
      <c r="G17" s="1">
        <v>54282.82</v>
      </c>
      <c r="H17" s="1">
        <v>54282.82</v>
      </c>
      <c r="I17" s="57"/>
      <c r="J17" s="57"/>
      <c r="K17" s="55"/>
      <c r="L17" s="55"/>
      <c r="M17" s="57"/>
      <c r="N17" s="73"/>
    </row>
    <row r="18" spans="1:14" s="38" customFormat="1" ht="72">
      <c r="A18" s="85"/>
      <c r="B18" s="8">
        <v>292</v>
      </c>
      <c r="C18" s="13" t="s">
        <v>98</v>
      </c>
      <c r="D18" s="2">
        <v>110000</v>
      </c>
      <c r="E18" s="2">
        <v>111834</v>
      </c>
      <c r="F18" s="1">
        <v>73656.47</v>
      </c>
      <c r="G18" s="1">
        <v>73656.47</v>
      </c>
      <c r="H18" s="1">
        <v>73656.47</v>
      </c>
      <c r="I18" s="57"/>
      <c r="J18" s="57"/>
      <c r="K18" s="55"/>
      <c r="L18" s="57"/>
      <c r="M18" s="57"/>
      <c r="N18" s="73"/>
    </row>
    <row r="19" spans="1:14" s="38" customFormat="1" ht="24">
      <c r="A19" s="85"/>
      <c r="B19" s="8">
        <v>293</v>
      </c>
      <c r="C19" s="13" t="s">
        <v>99</v>
      </c>
      <c r="D19" s="2">
        <v>70000</v>
      </c>
      <c r="E19" s="2">
        <v>70267</v>
      </c>
      <c r="F19" s="1">
        <v>52563.09</v>
      </c>
      <c r="G19" s="1">
        <v>52563.09</v>
      </c>
      <c r="H19" s="1">
        <v>52563.09</v>
      </c>
      <c r="I19" s="57"/>
      <c r="J19" s="57"/>
      <c r="K19" s="55"/>
      <c r="L19" s="55"/>
      <c r="M19" s="57"/>
      <c r="N19" s="73"/>
    </row>
    <row r="20" spans="1:14" s="38" customFormat="1" ht="60">
      <c r="A20" s="85"/>
      <c r="B20" s="8">
        <v>294</v>
      </c>
      <c r="C20" s="13" t="s">
        <v>100</v>
      </c>
      <c r="D20" s="2">
        <v>44000</v>
      </c>
      <c r="E20" s="2">
        <v>44000</v>
      </c>
      <c r="F20" s="1">
        <v>34111.1</v>
      </c>
      <c r="G20" s="1">
        <v>34111.1</v>
      </c>
      <c r="H20" s="1">
        <v>34111.1</v>
      </c>
      <c r="I20" s="57"/>
      <c r="J20" s="57"/>
      <c r="K20" s="55"/>
      <c r="L20" s="55"/>
      <c r="M20" s="57"/>
      <c r="N20" s="73"/>
    </row>
    <row r="21" spans="1:14" s="115" customFormat="1" ht="36">
      <c r="A21" s="109"/>
      <c r="B21" s="110">
        <v>900</v>
      </c>
      <c r="C21" s="111" t="s">
        <v>113</v>
      </c>
      <c r="D21" s="126">
        <f>SUM(D22)</f>
        <v>0</v>
      </c>
      <c r="E21" s="126">
        <f t="shared" ref="E21:H21" si="2">SUM(E22)</f>
        <v>20000</v>
      </c>
      <c r="F21" s="126">
        <f t="shared" si="2"/>
        <v>0</v>
      </c>
      <c r="G21" s="126">
        <f t="shared" si="2"/>
        <v>0</v>
      </c>
      <c r="H21" s="126">
        <f t="shared" si="2"/>
        <v>0</v>
      </c>
      <c r="I21" s="112"/>
      <c r="J21" s="112"/>
      <c r="K21" s="113"/>
      <c r="L21" s="113"/>
      <c r="M21" s="112"/>
      <c r="N21" s="114"/>
    </row>
    <row r="22" spans="1:14" s="38" customFormat="1" ht="36">
      <c r="A22" s="85"/>
      <c r="B22" s="8">
        <v>913</v>
      </c>
      <c r="C22" s="13" t="s">
        <v>114</v>
      </c>
      <c r="D22" s="2">
        <v>0</v>
      </c>
      <c r="E22" s="2">
        <v>20000</v>
      </c>
      <c r="F22" s="1">
        <v>0</v>
      </c>
      <c r="G22" s="1">
        <v>0</v>
      </c>
      <c r="H22" s="1">
        <v>0</v>
      </c>
      <c r="I22" s="57"/>
      <c r="J22" s="57"/>
      <c r="K22" s="55"/>
      <c r="L22" s="55"/>
      <c r="M22" s="57"/>
      <c r="N22" s="73"/>
    </row>
    <row r="23" spans="1:14" s="36" customFormat="1">
      <c r="A23" s="83">
        <v>2</v>
      </c>
      <c r="B23" s="39"/>
      <c r="C23" s="34" t="s">
        <v>18</v>
      </c>
      <c r="D23" s="35">
        <f>SUM(D24)</f>
        <v>20000</v>
      </c>
      <c r="E23" s="35">
        <f t="shared" ref="E23:H23" si="3">SUM(E24)</f>
        <v>37208.14</v>
      </c>
      <c r="F23" s="35">
        <f t="shared" si="3"/>
        <v>15803.55</v>
      </c>
      <c r="G23" s="35">
        <f t="shared" si="3"/>
        <v>15803.55</v>
      </c>
      <c r="H23" s="35">
        <f t="shared" si="3"/>
        <v>15612.64</v>
      </c>
      <c r="I23" s="71"/>
      <c r="J23" s="71"/>
      <c r="K23" s="65"/>
      <c r="L23" s="65"/>
      <c r="M23" s="64"/>
      <c r="N23" s="72"/>
    </row>
    <row r="24" spans="1:14" s="36" customFormat="1">
      <c r="A24" s="83"/>
      <c r="B24" s="37">
        <v>500</v>
      </c>
      <c r="C24" s="34" t="s">
        <v>18</v>
      </c>
      <c r="D24" s="35">
        <f>SUM(D25:D26)</f>
        <v>20000</v>
      </c>
      <c r="E24" s="35">
        <f t="shared" ref="E24:H24" si="4">SUM(E25:E26)</f>
        <v>37208.14</v>
      </c>
      <c r="F24" s="35">
        <f t="shared" si="4"/>
        <v>15803.55</v>
      </c>
      <c r="G24" s="35">
        <f t="shared" si="4"/>
        <v>15803.55</v>
      </c>
      <c r="H24" s="35">
        <f t="shared" si="4"/>
        <v>15612.64</v>
      </c>
      <c r="I24" s="71"/>
      <c r="J24" s="71"/>
      <c r="K24" s="65"/>
      <c r="L24" s="65"/>
      <c r="M24" s="64"/>
      <c r="N24" s="72"/>
    </row>
    <row r="25" spans="1:14">
      <c r="A25" s="84"/>
      <c r="B25" s="8">
        <v>511</v>
      </c>
      <c r="C25" s="13" t="s">
        <v>19</v>
      </c>
      <c r="D25" s="2">
        <v>13000</v>
      </c>
      <c r="E25" s="2">
        <v>24208.14</v>
      </c>
      <c r="F25" s="1">
        <v>10473.99</v>
      </c>
      <c r="G25" s="1">
        <v>10473.99</v>
      </c>
      <c r="H25" s="1">
        <v>10283.08</v>
      </c>
      <c r="I25" s="57"/>
      <c r="J25" s="57"/>
      <c r="K25" s="66"/>
      <c r="L25" s="66"/>
      <c r="M25" s="76"/>
      <c r="N25" s="29"/>
    </row>
    <row r="26" spans="1:14" ht="24">
      <c r="A26" s="84"/>
      <c r="B26" s="8">
        <v>512</v>
      </c>
      <c r="C26" s="13" t="s">
        <v>20</v>
      </c>
      <c r="D26" s="2">
        <v>7000</v>
      </c>
      <c r="E26" s="2">
        <v>13000</v>
      </c>
      <c r="F26" s="1">
        <v>5329.56</v>
      </c>
      <c r="G26" s="1">
        <v>5329.56</v>
      </c>
      <c r="H26" s="1">
        <v>5329.56</v>
      </c>
      <c r="I26" s="57"/>
      <c r="J26" s="57"/>
      <c r="K26" s="66"/>
      <c r="L26" s="66"/>
      <c r="M26" s="76"/>
      <c r="N26" s="29"/>
    </row>
    <row r="27" spans="1:14" s="36" customFormat="1">
      <c r="A27" s="83">
        <v>3</v>
      </c>
      <c r="B27" s="37"/>
      <c r="C27" s="40" t="s">
        <v>21</v>
      </c>
      <c r="D27" s="35">
        <f>D28+D34+D57+D81</f>
        <v>1929000</v>
      </c>
      <c r="E27" s="35">
        <f>E28+E34+E57+E81</f>
        <v>1961791.86</v>
      </c>
      <c r="F27" s="35">
        <f>F28+F34+F57+F81</f>
        <v>782446.50999999989</v>
      </c>
      <c r="G27" s="35">
        <f>G28+G34+G57+G81</f>
        <v>757474.2699999999</v>
      </c>
      <c r="H27" s="35">
        <f>H28+H34+H57+H81</f>
        <v>739595.56</v>
      </c>
      <c r="I27" s="71"/>
      <c r="J27" s="71"/>
      <c r="K27" s="65"/>
      <c r="L27" s="65"/>
      <c r="M27" s="64"/>
      <c r="N27" s="72"/>
    </row>
    <row r="28" spans="1:14" s="36" customFormat="1">
      <c r="A28" s="86"/>
      <c r="B28" s="37">
        <v>700</v>
      </c>
      <c r="C28" s="34" t="s">
        <v>22</v>
      </c>
      <c r="D28" s="35">
        <f>SUM(D29:D33)</f>
        <v>84500</v>
      </c>
      <c r="E28" s="35">
        <f t="shared" ref="E28:H28" si="5">SUM(E29:E33)</f>
        <v>85957.62</v>
      </c>
      <c r="F28" s="35">
        <f t="shared" si="5"/>
        <v>29801.07</v>
      </c>
      <c r="G28" s="35">
        <f t="shared" si="5"/>
        <v>29801.07</v>
      </c>
      <c r="H28" s="35">
        <f t="shared" si="5"/>
        <v>25504.49</v>
      </c>
      <c r="I28" s="71"/>
      <c r="J28" s="71"/>
      <c r="K28" s="65"/>
      <c r="L28" s="65"/>
      <c r="M28" s="64"/>
      <c r="N28" s="72"/>
    </row>
    <row r="29" spans="1:14" ht="72">
      <c r="A29" s="84"/>
      <c r="B29" s="8">
        <v>716</v>
      </c>
      <c r="C29" s="13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57"/>
      <c r="J29" s="57"/>
      <c r="K29" s="66"/>
      <c r="L29" s="66"/>
      <c r="M29" s="76"/>
      <c r="N29" s="29"/>
    </row>
    <row r="30" spans="1:14" ht="96">
      <c r="A30" s="84"/>
      <c r="B30" s="8">
        <v>717</v>
      </c>
      <c r="C30" s="13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100</v>
      </c>
      <c r="I30" s="57"/>
      <c r="J30" s="57"/>
      <c r="K30" s="66"/>
      <c r="L30" s="66"/>
      <c r="M30" s="76"/>
      <c r="N30" s="29"/>
    </row>
    <row r="31" spans="1:14">
      <c r="A31" s="84"/>
      <c r="B31" s="8">
        <v>719</v>
      </c>
      <c r="C31" s="41" t="s">
        <v>82</v>
      </c>
      <c r="D31" s="2">
        <v>14000</v>
      </c>
      <c r="E31" s="2">
        <v>14700</v>
      </c>
      <c r="F31" s="1">
        <v>9443.25</v>
      </c>
      <c r="G31" s="1">
        <v>9443.25</v>
      </c>
      <c r="H31" s="1">
        <v>7975.22</v>
      </c>
      <c r="I31" s="57"/>
      <c r="J31" s="57"/>
      <c r="K31" s="66"/>
      <c r="L31" s="66"/>
      <c r="M31" s="76"/>
      <c r="N31" s="29"/>
    </row>
    <row r="32" spans="1:14">
      <c r="A32" s="84"/>
      <c r="B32" s="8">
        <v>721</v>
      </c>
      <c r="C32" s="42" t="s">
        <v>80</v>
      </c>
      <c r="D32" s="2">
        <v>19500</v>
      </c>
      <c r="E32" s="2">
        <v>20257.62</v>
      </c>
      <c r="F32" s="1">
        <v>13570</v>
      </c>
      <c r="G32" s="1">
        <v>13570</v>
      </c>
      <c r="H32" s="1">
        <v>12060</v>
      </c>
      <c r="I32" s="57"/>
      <c r="J32" s="57"/>
      <c r="K32" s="66"/>
      <c r="L32" s="66"/>
      <c r="M32" s="76"/>
      <c r="N32" s="29"/>
    </row>
    <row r="33" spans="1:14">
      <c r="A33" s="84"/>
      <c r="B33" s="43">
        <v>722</v>
      </c>
      <c r="C33" s="41" t="s">
        <v>81</v>
      </c>
      <c r="D33" s="127">
        <v>9500</v>
      </c>
      <c r="E33" s="2">
        <v>9500</v>
      </c>
      <c r="F33" s="1">
        <v>6687.82</v>
      </c>
      <c r="G33" s="1">
        <v>6687.82</v>
      </c>
      <c r="H33" s="1">
        <v>5369.27</v>
      </c>
      <c r="I33" s="57"/>
      <c r="J33" s="57"/>
      <c r="K33" s="66"/>
      <c r="L33" s="66"/>
      <c r="M33" s="76"/>
      <c r="N33" s="29"/>
    </row>
    <row r="34" spans="1:14" s="36" customFormat="1">
      <c r="A34" s="86"/>
      <c r="B34" s="37">
        <v>800</v>
      </c>
      <c r="C34" s="44" t="s">
        <v>23</v>
      </c>
      <c r="D34" s="35">
        <f>SUM(D35:D56)</f>
        <v>1441600</v>
      </c>
      <c r="E34" s="35">
        <f>SUM(E35:E56)</f>
        <v>1467217.48</v>
      </c>
      <c r="F34" s="35">
        <f t="shared" ref="F34:H34" si="6">SUM(F35:F56)</f>
        <v>654012.67999999993</v>
      </c>
      <c r="G34" s="35">
        <f t="shared" si="6"/>
        <v>632225.92999999993</v>
      </c>
      <c r="H34" s="35">
        <f t="shared" si="6"/>
        <v>619395.51</v>
      </c>
      <c r="I34" s="71"/>
      <c r="J34" s="71"/>
      <c r="K34" s="65"/>
      <c r="L34" s="65"/>
      <c r="M34" s="64"/>
      <c r="N34" s="72"/>
    </row>
    <row r="35" spans="1:14">
      <c r="A35" s="84"/>
      <c r="B35" s="9">
        <v>823</v>
      </c>
      <c r="C35" s="13" t="s">
        <v>24</v>
      </c>
      <c r="D35" s="2">
        <v>40000</v>
      </c>
      <c r="E35" s="2">
        <v>40000</v>
      </c>
      <c r="F35" s="1">
        <v>5699.33</v>
      </c>
      <c r="G35" s="1">
        <v>5699.33</v>
      </c>
      <c r="H35" s="1">
        <v>5699.33</v>
      </c>
      <c r="I35" s="57"/>
      <c r="J35" s="57"/>
      <c r="K35" s="66"/>
      <c r="L35" s="66"/>
      <c r="M35" s="76"/>
      <c r="N35" s="29"/>
    </row>
    <row r="36" spans="1:14" ht="48">
      <c r="A36" s="84"/>
      <c r="B36" s="9">
        <v>824</v>
      </c>
      <c r="C36" s="45" t="s">
        <v>25</v>
      </c>
      <c r="D36" s="1">
        <v>90000</v>
      </c>
      <c r="E36" s="2">
        <v>90000</v>
      </c>
      <c r="F36" s="124">
        <v>32963.800000000003</v>
      </c>
      <c r="G36" s="124">
        <v>32963.800000000003</v>
      </c>
      <c r="H36" s="124">
        <v>31811.38</v>
      </c>
      <c r="I36" s="57"/>
      <c r="J36" s="57"/>
      <c r="K36" s="66"/>
      <c r="L36" s="66"/>
      <c r="M36" s="76"/>
      <c r="N36" s="29"/>
    </row>
    <row r="37" spans="1:14" ht="36.75">
      <c r="A37" s="84"/>
      <c r="B37" s="46">
        <v>826</v>
      </c>
      <c r="C37" s="41" t="s">
        <v>78</v>
      </c>
      <c r="D37" s="127">
        <v>500</v>
      </c>
      <c r="E37" s="2">
        <v>500</v>
      </c>
      <c r="F37" s="1">
        <v>0</v>
      </c>
      <c r="G37" s="1">
        <v>0</v>
      </c>
      <c r="H37" s="1">
        <v>0</v>
      </c>
      <c r="I37" s="57"/>
      <c r="J37" s="57"/>
      <c r="K37" s="66"/>
      <c r="L37" s="66"/>
      <c r="M37" s="76"/>
      <c r="N37" s="29"/>
    </row>
    <row r="38" spans="1:14">
      <c r="A38" s="84"/>
      <c r="B38" s="9">
        <v>829</v>
      </c>
      <c r="C38" s="47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57"/>
      <c r="J38" s="57"/>
      <c r="K38" s="66"/>
      <c r="L38" s="66"/>
      <c r="M38" s="76"/>
      <c r="N38" s="29"/>
    </row>
    <row r="39" spans="1:14">
      <c r="A39" s="84"/>
      <c r="B39" s="9">
        <v>831</v>
      </c>
      <c r="C39" s="13" t="s">
        <v>27</v>
      </c>
      <c r="D39" s="2">
        <v>10000</v>
      </c>
      <c r="E39" s="2">
        <v>10000</v>
      </c>
      <c r="F39" s="1">
        <v>2053.64</v>
      </c>
      <c r="G39" s="1">
        <v>2053.64</v>
      </c>
      <c r="H39" s="1">
        <v>2053.64</v>
      </c>
      <c r="I39" s="57"/>
      <c r="J39" s="57"/>
      <c r="K39" s="66"/>
      <c r="L39" s="66"/>
      <c r="M39" s="76"/>
      <c r="N39" s="29"/>
    </row>
    <row r="40" spans="1:14">
      <c r="A40" s="84"/>
      <c r="B40" s="9">
        <v>832</v>
      </c>
      <c r="C40" s="13" t="s">
        <v>28</v>
      </c>
      <c r="D40" s="2">
        <v>150000</v>
      </c>
      <c r="E40" s="2">
        <v>149277</v>
      </c>
      <c r="F40" s="1">
        <v>102659.65</v>
      </c>
      <c r="G40" s="1">
        <v>102659.65</v>
      </c>
      <c r="H40" s="1">
        <v>91973.65</v>
      </c>
      <c r="I40" s="57"/>
      <c r="J40" s="57"/>
      <c r="K40" s="66"/>
      <c r="L40" s="66"/>
      <c r="M40" s="76"/>
      <c r="N40" s="29"/>
    </row>
    <row r="41" spans="1:14">
      <c r="A41" s="84"/>
      <c r="B41" s="9">
        <v>833</v>
      </c>
      <c r="C41" s="13" t="s">
        <v>29</v>
      </c>
      <c r="D41" s="2">
        <v>90000</v>
      </c>
      <c r="E41" s="2">
        <v>86870.98</v>
      </c>
      <c r="F41" s="125">
        <v>37931.360000000001</v>
      </c>
      <c r="G41" s="125">
        <v>37931.360000000001</v>
      </c>
      <c r="H41" s="125">
        <v>37931.360000000001</v>
      </c>
      <c r="I41" s="57"/>
      <c r="J41" s="57"/>
      <c r="K41" s="66"/>
      <c r="L41" s="66"/>
      <c r="M41" s="76"/>
      <c r="N41" s="29"/>
    </row>
    <row r="42" spans="1:14">
      <c r="A42" s="84"/>
      <c r="B42" s="9">
        <v>839</v>
      </c>
      <c r="C42" s="13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57"/>
      <c r="J42" s="57"/>
      <c r="K42" s="66"/>
      <c r="L42" s="66"/>
      <c r="M42" s="76"/>
      <c r="N42" s="29"/>
    </row>
    <row r="43" spans="1:14">
      <c r="A43" s="84"/>
      <c r="B43" s="9">
        <v>841</v>
      </c>
      <c r="C43" s="13" t="s">
        <v>31</v>
      </c>
      <c r="D43" s="2">
        <v>50000</v>
      </c>
      <c r="E43" s="2">
        <v>50000</v>
      </c>
      <c r="F43" s="1">
        <v>16798.8</v>
      </c>
      <c r="G43" s="1">
        <v>1525.2</v>
      </c>
      <c r="H43" s="1">
        <v>533.20000000000005</v>
      </c>
      <c r="I43" s="57"/>
      <c r="J43" s="57"/>
      <c r="K43" s="66"/>
      <c r="L43" s="66"/>
      <c r="M43" s="76"/>
      <c r="N43" s="29"/>
    </row>
    <row r="44" spans="1:14" ht="36">
      <c r="A44" s="84"/>
      <c r="B44" s="9">
        <v>843</v>
      </c>
      <c r="C44" s="13" t="s">
        <v>32</v>
      </c>
      <c r="D44" s="2">
        <v>35000</v>
      </c>
      <c r="E44" s="2">
        <v>35000</v>
      </c>
      <c r="F44" s="1">
        <v>9632.8799999999992</v>
      </c>
      <c r="G44" s="1">
        <v>9632.8799999999992</v>
      </c>
      <c r="H44" s="1">
        <v>9632.8799999999992</v>
      </c>
      <c r="I44" s="57"/>
      <c r="J44" s="57"/>
      <c r="K44" s="66"/>
      <c r="L44" s="66"/>
      <c r="M44" s="76"/>
      <c r="N44" s="29"/>
    </row>
    <row r="45" spans="1:14" ht="24">
      <c r="A45" s="84"/>
      <c r="B45" s="9">
        <v>844</v>
      </c>
      <c r="C45" s="13" t="s">
        <v>33</v>
      </c>
      <c r="D45" s="2">
        <v>40000</v>
      </c>
      <c r="E45" s="2">
        <v>40000</v>
      </c>
      <c r="F45" s="1">
        <v>0</v>
      </c>
      <c r="G45" s="1">
        <v>0</v>
      </c>
      <c r="H45" s="1">
        <v>0</v>
      </c>
      <c r="I45" s="57"/>
      <c r="J45" s="57"/>
      <c r="K45" s="66"/>
      <c r="L45" s="66"/>
      <c r="M45" s="76"/>
      <c r="N45" s="29"/>
    </row>
    <row r="46" spans="1:14" ht="24">
      <c r="A46" s="84"/>
      <c r="B46" s="9">
        <v>845</v>
      </c>
      <c r="C46" s="13" t="s">
        <v>34</v>
      </c>
      <c r="D46" s="2">
        <v>50000</v>
      </c>
      <c r="E46" s="2">
        <v>49969.5</v>
      </c>
      <c r="F46" s="1">
        <v>681</v>
      </c>
      <c r="G46" s="1">
        <v>681</v>
      </c>
      <c r="H46" s="1">
        <v>681</v>
      </c>
      <c r="I46" s="57"/>
      <c r="J46" s="57"/>
      <c r="K46" s="66"/>
      <c r="L46" s="66"/>
      <c r="M46" s="76"/>
      <c r="N46" s="29"/>
    </row>
    <row r="47" spans="1:14" ht="60">
      <c r="A47" s="84"/>
      <c r="B47" s="9">
        <v>851</v>
      </c>
      <c r="C47" s="13" t="s">
        <v>35</v>
      </c>
      <c r="D47" s="2">
        <v>70000</v>
      </c>
      <c r="E47" s="2">
        <v>70000</v>
      </c>
      <c r="F47" s="1">
        <v>600</v>
      </c>
      <c r="G47" s="1">
        <v>600</v>
      </c>
      <c r="H47" s="1">
        <v>600</v>
      </c>
      <c r="I47" s="57"/>
      <c r="J47" s="57"/>
      <c r="K47" s="66"/>
      <c r="L47" s="66"/>
      <c r="M47" s="76"/>
      <c r="N47" s="29"/>
    </row>
    <row r="48" spans="1:14" ht="24">
      <c r="A48" s="84"/>
      <c r="B48" s="9">
        <v>861</v>
      </c>
      <c r="C48" s="13" t="s">
        <v>36</v>
      </c>
      <c r="D48" s="2">
        <v>10000</v>
      </c>
      <c r="E48" s="2">
        <v>10000</v>
      </c>
      <c r="F48" s="1">
        <v>18.600000000000001</v>
      </c>
      <c r="G48" s="1">
        <v>18.600000000000001</v>
      </c>
      <c r="H48" s="1">
        <v>18.600000000000001</v>
      </c>
      <c r="I48" s="57"/>
      <c r="J48" s="57"/>
      <c r="K48" s="66"/>
      <c r="L48" s="66"/>
      <c r="M48" s="76"/>
      <c r="N48" s="29"/>
    </row>
    <row r="49" spans="1:14" ht="24">
      <c r="A49" s="84"/>
      <c r="B49" s="9">
        <v>869</v>
      </c>
      <c r="C49" s="13" t="s">
        <v>37</v>
      </c>
      <c r="D49" s="2">
        <v>135000</v>
      </c>
      <c r="E49" s="2">
        <v>114000</v>
      </c>
      <c r="F49" s="1">
        <v>18682.560000000001</v>
      </c>
      <c r="G49" s="1">
        <v>18682.560000000001</v>
      </c>
      <c r="H49" s="1">
        <v>18682.560000000001</v>
      </c>
      <c r="I49" s="57"/>
      <c r="J49" s="57"/>
      <c r="K49" s="66"/>
      <c r="L49" s="66"/>
      <c r="M49" s="76"/>
      <c r="N49" s="29"/>
    </row>
    <row r="50" spans="1:14">
      <c r="A50" s="84"/>
      <c r="B50" s="9">
        <v>871</v>
      </c>
      <c r="C50" s="13" t="s">
        <v>38</v>
      </c>
      <c r="D50" s="2">
        <v>20000</v>
      </c>
      <c r="E50" s="2">
        <v>20000</v>
      </c>
      <c r="F50" s="1">
        <v>0</v>
      </c>
      <c r="G50" s="1">
        <v>0</v>
      </c>
      <c r="H50" s="1">
        <v>0</v>
      </c>
      <c r="I50" s="57"/>
      <c r="J50" s="57"/>
      <c r="K50" s="66"/>
      <c r="L50" s="66"/>
      <c r="M50" s="76"/>
      <c r="N50" s="29"/>
    </row>
    <row r="51" spans="1:14">
      <c r="A51" s="84"/>
      <c r="B51" s="9">
        <v>873</v>
      </c>
      <c r="C51" s="13" t="s">
        <v>39</v>
      </c>
      <c r="D51" s="2">
        <v>40000</v>
      </c>
      <c r="E51" s="2">
        <v>40000</v>
      </c>
      <c r="F51" s="1">
        <v>9000.94</v>
      </c>
      <c r="G51" s="1">
        <v>9000.94</v>
      </c>
      <c r="H51" s="1">
        <v>9000.94</v>
      </c>
      <c r="I51" s="57"/>
      <c r="J51" s="57"/>
      <c r="K51" s="66"/>
      <c r="L51" s="66"/>
      <c r="M51" s="76"/>
      <c r="N51" s="29"/>
    </row>
    <row r="52" spans="1:14" ht="36">
      <c r="A52" s="84"/>
      <c r="B52" s="9">
        <v>875</v>
      </c>
      <c r="C52" s="13" t="s">
        <v>40</v>
      </c>
      <c r="D52" s="2">
        <v>110000</v>
      </c>
      <c r="E52" s="2">
        <v>110000</v>
      </c>
      <c r="F52" s="1">
        <v>24262.95</v>
      </c>
      <c r="G52" s="1">
        <v>17749.8</v>
      </c>
      <c r="H52" s="1">
        <v>17749.8</v>
      </c>
      <c r="I52" s="57"/>
      <c r="J52" s="57"/>
      <c r="K52" s="66"/>
      <c r="L52" s="66"/>
      <c r="M52" s="76"/>
      <c r="N52" s="29"/>
    </row>
    <row r="53" spans="1:14" ht="24">
      <c r="A53" s="84"/>
      <c r="B53" s="9">
        <v>881</v>
      </c>
      <c r="C53" s="13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57"/>
      <c r="J53" s="57"/>
      <c r="K53" s="66"/>
      <c r="L53" s="66"/>
      <c r="M53" s="76"/>
      <c r="N53" s="29"/>
    </row>
    <row r="54" spans="1:14" ht="24">
      <c r="A54" s="84"/>
      <c r="B54" s="9">
        <v>892</v>
      </c>
      <c r="C54" s="13" t="s">
        <v>77</v>
      </c>
      <c r="D54" s="2">
        <v>0</v>
      </c>
      <c r="E54" s="2">
        <v>50000</v>
      </c>
      <c r="F54" s="1">
        <v>17672.169999999998</v>
      </c>
      <c r="G54" s="1">
        <v>17672.169999999998</v>
      </c>
      <c r="H54" s="1">
        <v>17672.169999999998</v>
      </c>
      <c r="I54" s="57"/>
      <c r="J54" s="57"/>
      <c r="K54" s="66"/>
      <c r="L54" s="66"/>
      <c r="M54" s="76"/>
      <c r="N54" s="29"/>
    </row>
    <row r="55" spans="1:14">
      <c r="A55" s="84"/>
      <c r="B55" s="9">
        <v>896</v>
      </c>
      <c r="C55" s="13" t="s">
        <v>42</v>
      </c>
      <c r="D55" s="2">
        <v>500000</v>
      </c>
      <c r="E55" s="2">
        <v>500000</v>
      </c>
      <c r="F55" s="1">
        <v>375000</v>
      </c>
      <c r="G55" s="1">
        <v>375000</v>
      </c>
      <c r="H55" s="1">
        <v>375000</v>
      </c>
      <c r="I55" s="57"/>
      <c r="J55" s="57"/>
      <c r="K55" s="66"/>
      <c r="L55" s="66"/>
      <c r="M55" s="76"/>
      <c r="N55" s="29"/>
    </row>
    <row r="56" spans="1:14">
      <c r="A56" s="84"/>
      <c r="B56" s="9">
        <v>899</v>
      </c>
      <c r="C56" s="13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57"/>
      <c r="J56" s="57"/>
      <c r="K56" s="66"/>
      <c r="L56" s="66"/>
      <c r="M56" s="76"/>
      <c r="N56" s="29"/>
    </row>
    <row r="57" spans="1:14" s="36" customFormat="1" ht="24">
      <c r="A57" s="86"/>
      <c r="B57" s="48">
        <v>1000</v>
      </c>
      <c r="C57" s="49" t="s">
        <v>43</v>
      </c>
      <c r="D57" s="128">
        <f>D58+D61+D64+D68+D71+D74</f>
        <v>280044</v>
      </c>
      <c r="E57" s="128">
        <f t="shared" ref="E57:H57" si="7">E58+E61+E64+E68+E71+E74</f>
        <v>277938.68</v>
      </c>
      <c r="F57" s="128">
        <f t="shared" si="7"/>
        <v>21311.51</v>
      </c>
      <c r="G57" s="128">
        <f t="shared" si="7"/>
        <v>18126.019999999997</v>
      </c>
      <c r="H57" s="128">
        <f t="shared" si="7"/>
        <v>17374.309999999998</v>
      </c>
      <c r="I57" s="74"/>
      <c r="J57" s="74"/>
      <c r="K57" s="65"/>
      <c r="L57" s="65"/>
      <c r="M57" s="64"/>
      <c r="N57" s="72"/>
    </row>
    <row r="58" spans="1:14" s="36" customFormat="1" ht="24">
      <c r="A58" s="86"/>
      <c r="B58" s="37">
        <v>1100</v>
      </c>
      <c r="C58" s="40" t="s">
        <v>44</v>
      </c>
      <c r="D58" s="35">
        <f>SUM(D59:D60)</f>
        <v>45000</v>
      </c>
      <c r="E58" s="35">
        <f t="shared" ref="E58:H58" si="8">SUM(E59:E60)</f>
        <v>44082.8</v>
      </c>
      <c r="F58" s="35">
        <f t="shared" si="8"/>
        <v>3304.95</v>
      </c>
      <c r="G58" s="35">
        <f t="shared" si="8"/>
        <v>3304.95</v>
      </c>
      <c r="H58" s="35">
        <f t="shared" si="8"/>
        <v>2803.24</v>
      </c>
      <c r="I58" s="71"/>
      <c r="J58" s="71"/>
      <c r="K58" s="65"/>
      <c r="L58" s="65"/>
      <c r="M58" s="64"/>
      <c r="N58" s="72"/>
    </row>
    <row r="59" spans="1:14" ht="24">
      <c r="A59" s="84"/>
      <c r="B59" s="8">
        <v>1111</v>
      </c>
      <c r="C59" s="13" t="s">
        <v>45</v>
      </c>
      <c r="D59" s="2">
        <v>25000</v>
      </c>
      <c r="E59" s="2">
        <v>24082.799999999999</v>
      </c>
      <c r="F59" s="1">
        <v>3304.95</v>
      </c>
      <c r="G59" s="1">
        <v>3304.95</v>
      </c>
      <c r="H59" s="1">
        <v>2803.24</v>
      </c>
      <c r="I59" s="57"/>
      <c r="J59" s="57"/>
      <c r="K59" s="66"/>
      <c r="L59" s="66"/>
      <c r="M59" s="76"/>
      <c r="N59" s="29"/>
    </row>
    <row r="60" spans="1:14" ht="36">
      <c r="A60" s="84"/>
      <c r="B60" s="8">
        <v>1121</v>
      </c>
      <c r="C60" s="13" t="s">
        <v>46</v>
      </c>
      <c r="D60" s="2">
        <v>20000</v>
      </c>
      <c r="E60" s="2">
        <v>20000</v>
      </c>
      <c r="F60" s="1">
        <v>0</v>
      </c>
      <c r="G60" s="1">
        <v>0</v>
      </c>
      <c r="H60" s="1">
        <v>0</v>
      </c>
      <c r="I60" s="57"/>
      <c r="J60" s="57"/>
      <c r="K60" s="66"/>
      <c r="L60" s="66"/>
      <c r="M60" s="76"/>
      <c r="N60" s="29"/>
    </row>
    <row r="61" spans="1:14" s="36" customFormat="1" ht="36">
      <c r="A61" s="86"/>
      <c r="B61" s="37">
        <v>1200</v>
      </c>
      <c r="C61" s="34" t="s">
        <v>47</v>
      </c>
      <c r="D61" s="35">
        <f>SUM(D62:D63)</f>
        <v>40500</v>
      </c>
      <c r="E61" s="35">
        <f t="shared" ref="E61:H61" si="9">SUM(E62:E63)</f>
        <v>39811.879999999997</v>
      </c>
      <c r="F61" s="35">
        <f t="shared" si="9"/>
        <v>2880.74</v>
      </c>
      <c r="G61" s="35">
        <f t="shared" si="9"/>
        <v>2880.74</v>
      </c>
      <c r="H61" s="35">
        <f t="shared" si="9"/>
        <v>2880.74</v>
      </c>
      <c r="I61" s="71"/>
      <c r="J61" s="71"/>
      <c r="K61" s="65"/>
      <c r="L61" s="65"/>
      <c r="M61" s="64"/>
      <c r="N61" s="72"/>
    </row>
    <row r="62" spans="1:14" ht="24">
      <c r="A62" s="84"/>
      <c r="B62" s="8">
        <v>1219</v>
      </c>
      <c r="C62" s="13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57"/>
      <c r="J62" s="57"/>
      <c r="K62" s="66"/>
      <c r="L62" s="66"/>
      <c r="M62" s="76"/>
      <c r="N62" s="29"/>
    </row>
    <row r="63" spans="1:14">
      <c r="A63" s="84"/>
      <c r="B63" s="8">
        <v>1231</v>
      </c>
      <c r="C63" s="13" t="s">
        <v>49</v>
      </c>
      <c r="D63" s="2">
        <v>40000</v>
      </c>
      <c r="E63" s="2">
        <v>39311.879999999997</v>
      </c>
      <c r="F63" s="1">
        <v>2880.74</v>
      </c>
      <c r="G63" s="1">
        <v>2880.74</v>
      </c>
      <c r="H63" s="1">
        <v>2880.74</v>
      </c>
      <c r="I63" s="57"/>
      <c r="J63" s="57"/>
      <c r="K63" s="66"/>
      <c r="L63" s="66"/>
      <c r="M63" s="76"/>
      <c r="N63" s="29"/>
    </row>
    <row r="64" spans="1:14" s="36" customFormat="1" ht="36">
      <c r="A64" s="86"/>
      <c r="B64" s="37">
        <v>1300</v>
      </c>
      <c r="C64" s="34" t="s">
        <v>50</v>
      </c>
      <c r="D64" s="35">
        <f>SUM(D65:D67)</f>
        <v>28000</v>
      </c>
      <c r="E64" s="35">
        <f t="shared" ref="E64:H64" si="10">SUM(E65:E67)</f>
        <v>28000</v>
      </c>
      <c r="F64" s="35">
        <f t="shared" si="10"/>
        <v>6871.17</v>
      </c>
      <c r="G64" s="35">
        <f t="shared" si="10"/>
        <v>3685.6800000000003</v>
      </c>
      <c r="H64" s="35">
        <f t="shared" si="10"/>
        <v>3435.6800000000003</v>
      </c>
      <c r="I64" s="71"/>
      <c r="J64" s="71"/>
      <c r="K64" s="65"/>
      <c r="L64" s="65"/>
      <c r="M64" s="64"/>
      <c r="N64" s="72"/>
    </row>
    <row r="65" spans="1:14" ht="24">
      <c r="A65" s="84"/>
      <c r="B65" s="8">
        <v>1311</v>
      </c>
      <c r="C65" s="13" t="s">
        <v>92</v>
      </c>
      <c r="D65" s="2">
        <v>20000</v>
      </c>
      <c r="E65" s="2">
        <v>20000</v>
      </c>
      <c r="F65" s="1">
        <v>5596.93</v>
      </c>
      <c r="G65" s="1">
        <v>2411.44</v>
      </c>
      <c r="H65" s="1">
        <v>2411.44</v>
      </c>
      <c r="I65" s="57"/>
      <c r="J65" s="57"/>
      <c r="K65" s="66"/>
      <c r="L65" s="66"/>
      <c r="M65" s="76"/>
      <c r="N65" s="29"/>
    </row>
    <row r="66" spans="1:14" ht="36">
      <c r="A66" s="84"/>
      <c r="B66" s="8">
        <v>1321</v>
      </c>
      <c r="C66" s="13" t="s">
        <v>51</v>
      </c>
      <c r="D66" s="2">
        <v>5000</v>
      </c>
      <c r="E66" s="2">
        <v>5000</v>
      </c>
      <c r="F66" s="1">
        <v>622</v>
      </c>
      <c r="G66" s="1">
        <v>622</v>
      </c>
      <c r="H66" s="1">
        <v>372</v>
      </c>
      <c r="I66" s="57"/>
      <c r="J66" s="57"/>
      <c r="K66" s="66"/>
      <c r="L66" s="66"/>
      <c r="M66" s="76"/>
      <c r="N66" s="29"/>
    </row>
    <row r="67" spans="1:14" ht="36">
      <c r="A67" s="84"/>
      <c r="B67" s="8">
        <v>1329</v>
      </c>
      <c r="C67" s="13" t="s">
        <v>52</v>
      </c>
      <c r="D67" s="2">
        <v>3000</v>
      </c>
      <c r="E67" s="2">
        <v>3000</v>
      </c>
      <c r="F67" s="1">
        <v>652.24</v>
      </c>
      <c r="G67" s="1">
        <v>652.24</v>
      </c>
      <c r="H67" s="1">
        <v>652.24</v>
      </c>
      <c r="I67" s="57"/>
      <c r="J67" s="57"/>
      <c r="K67" s="66"/>
      <c r="L67" s="66"/>
      <c r="M67" s="76"/>
      <c r="N67" s="29"/>
    </row>
    <row r="68" spans="1:14" s="36" customFormat="1">
      <c r="A68" s="86"/>
      <c r="B68" s="37">
        <v>1500</v>
      </c>
      <c r="C68" s="40" t="s">
        <v>53</v>
      </c>
      <c r="D68" s="35">
        <f>SUM(D69:D70)</f>
        <v>20100</v>
      </c>
      <c r="E68" s="35">
        <f t="shared" ref="E68:H68" si="11">SUM(E69:E70)</f>
        <v>20100</v>
      </c>
      <c r="F68" s="35">
        <f t="shared" si="11"/>
        <v>2259.14</v>
      </c>
      <c r="G68" s="35">
        <f t="shared" si="11"/>
        <v>2259.14</v>
      </c>
      <c r="H68" s="35">
        <f t="shared" si="11"/>
        <v>2259.14</v>
      </c>
      <c r="I68" s="71"/>
      <c r="J68" s="71"/>
      <c r="K68" s="65"/>
      <c r="L68" s="65"/>
      <c r="M68" s="64"/>
      <c r="N68" s="72"/>
    </row>
    <row r="69" spans="1:14">
      <c r="A69" s="84"/>
      <c r="B69" s="8">
        <v>1511</v>
      </c>
      <c r="C69" s="13" t="s">
        <v>53</v>
      </c>
      <c r="D69" s="2">
        <v>20000</v>
      </c>
      <c r="E69" s="2">
        <v>20000</v>
      </c>
      <c r="F69" s="1">
        <v>2259.14</v>
      </c>
      <c r="G69" s="1">
        <v>2259.14</v>
      </c>
      <c r="H69" s="1">
        <v>2259.14</v>
      </c>
      <c r="I69" s="57"/>
      <c r="J69" s="57"/>
      <c r="K69" s="66"/>
      <c r="L69" s="66"/>
      <c r="M69" s="76"/>
      <c r="N69" s="29"/>
    </row>
    <row r="70" spans="1:14" ht="24">
      <c r="A70" s="84"/>
      <c r="B70" s="8">
        <v>1512</v>
      </c>
      <c r="C70" s="13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57"/>
      <c r="J70" s="57"/>
      <c r="K70" s="66"/>
      <c r="L70" s="66"/>
      <c r="M70" s="76"/>
      <c r="N70" s="29"/>
    </row>
    <row r="71" spans="1:14" s="36" customFormat="1">
      <c r="A71" s="86"/>
      <c r="B71" s="37">
        <v>1600</v>
      </c>
      <c r="C71" s="40" t="s">
        <v>55</v>
      </c>
      <c r="D71" s="128">
        <f>SUM(D72:D73)</f>
        <v>27000</v>
      </c>
      <c r="E71" s="128">
        <f t="shared" ref="E71:H71" si="12">SUM(E72:E73)</f>
        <v>27000</v>
      </c>
      <c r="F71" s="128">
        <f t="shared" si="12"/>
        <v>1834.0500000000002</v>
      </c>
      <c r="G71" s="128">
        <f t="shared" si="12"/>
        <v>1834.0500000000002</v>
      </c>
      <c r="H71" s="128">
        <f t="shared" si="12"/>
        <v>1834.0500000000002</v>
      </c>
      <c r="I71" s="74"/>
      <c r="J71" s="74"/>
      <c r="K71" s="65"/>
      <c r="L71" s="65"/>
      <c r="M71" s="64"/>
      <c r="N71" s="72"/>
    </row>
    <row r="72" spans="1:14" ht="24">
      <c r="A72" s="84"/>
      <c r="B72" s="8">
        <v>1641</v>
      </c>
      <c r="C72" s="13" t="s">
        <v>56</v>
      </c>
      <c r="D72" s="2">
        <v>5000</v>
      </c>
      <c r="E72" s="2">
        <v>5000</v>
      </c>
      <c r="F72" s="1">
        <v>398.91</v>
      </c>
      <c r="G72" s="1">
        <v>398.91</v>
      </c>
      <c r="H72" s="1">
        <v>398.91</v>
      </c>
      <c r="I72" s="57"/>
      <c r="J72" s="57"/>
      <c r="K72" s="66"/>
      <c r="L72" s="66"/>
      <c r="M72" s="76"/>
      <c r="N72" s="29"/>
    </row>
    <row r="73" spans="1:14">
      <c r="A73" s="84"/>
      <c r="B73" s="8">
        <v>1699</v>
      </c>
      <c r="C73" s="13" t="s">
        <v>57</v>
      </c>
      <c r="D73" s="2">
        <v>22000</v>
      </c>
      <c r="E73" s="2">
        <v>22000</v>
      </c>
      <c r="F73" s="1">
        <v>1435.14</v>
      </c>
      <c r="G73" s="1">
        <v>1435.14</v>
      </c>
      <c r="H73" s="1">
        <v>1435.14</v>
      </c>
      <c r="I73" s="57"/>
      <c r="J73" s="57"/>
      <c r="K73" s="66"/>
      <c r="L73" s="66"/>
      <c r="M73" s="76"/>
      <c r="N73" s="29"/>
    </row>
    <row r="74" spans="1:14" s="36" customFormat="1">
      <c r="A74" s="86"/>
      <c r="B74" s="37">
        <v>1700</v>
      </c>
      <c r="C74" s="40" t="s">
        <v>58</v>
      </c>
      <c r="D74" s="35">
        <f>SUM(D75:D80)</f>
        <v>119444</v>
      </c>
      <c r="E74" s="35">
        <f t="shared" ref="E74:H74" si="13">SUM(E75:E80)</f>
        <v>118944</v>
      </c>
      <c r="F74" s="35">
        <f t="shared" si="13"/>
        <v>4161.46</v>
      </c>
      <c r="G74" s="35">
        <f t="shared" si="13"/>
        <v>4161.46</v>
      </c>
      <c r="H74" s="35">
        <f t="shared" si="13"/>
        <v>4161.46</v>
      </c>
      <c r="I74" s="71"/>
      <c r="J74" s="71"/>
      <c r="K74" s="65"/>
      <c r="L74" s="65"/>
      <c r="M74" s="64"/>
      <c r="N74" s="72"/>
    </row>
    <row r="75" spans="1:14">
      <c r="A75" s="84"/>
      <c r="B75" s="8">
        <v>1711</v>
      </c>
      <c r="C75" s="13" t="s">
        <v>59</v>
      </c>
      <c r="D75" s="2">
        <v>8000</v>
      </c>
      <c r="E75" s="2">
        <v>8000</v>
      </c>
      <c r="F75" s="1">
        <v>0</v>
      </c>
      <c r="G75" s="1">
        <v>0</v>
      </c>
      <c r="H75" s="1">
        <v>0</v>
      </c>
      <c r="I75" s="57"/>
      <c r="J75" s="57"/>
      <c r="K75" s="66"/>
      <c r="L75" s="66"/>
      <c r="M75" s="76"/>
      <c r="N75" s="29"/>
    </row>
    <row r="76" spans="1:14" ht="24">
      <c r="A76" s="84"/>
      <c r="B76" s="8">
        <v>1712</v>
      </c>
      <c r="C76" s="13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57"/>
      <c r="J76" s="57"/>
      <c r="K76" s="66"/>
      <c r="L76" s="66"/>
      <c r="M76" s="76"/>
      <c r="N76" s="29"/>
    </row>
    <row r="77" spans="1:14" ht="36">
      <c r="A77" s="84"/>
      <c r="B77" s="8">
        <v>1713</v>
      </c>
      <c r="C77" s="13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57"/>
      <c r="J77" s="57"/>
      <c r="K77" s="66"/>
      <c r="L77" s="66"/>
      <c r="M77" s="76"/>
      <c r="N77" s="29"/>
    </row>
    <row r="78" spans="1:14" ht="24">
      <c r="A78" s="84"/>
      <c r="B78" s="8">
        <v>1723</v>
      </c>
      <c r="C78" s="13" t="s">
        <v>62</v>
      </c>
      <c r="D78" s="2">
        <v>92444</v>
      </c>
      <c r="E78" s="2">
        <v>75944</v>
      </c>
      <c r="F78" s="1">
        <v>1523.96</v>
      </c>
      <c r="G78" s="1">
        <v>1523.96</v>
      </c>
      <c r="H78" s="1">
        <v>1523.96</v>
      </c>
      <c r="I78" s="57"/>
      <c r="J78" s="57"/>
      <c r="K78" s="66"/>
      <c r="L78" s="66"/>
      <c r="M78" s="76"/>
      <c r="N78" s="29"/>
    </row>
    <row r="79" spans="1:14" ht="48">
      <c r="A79" s="84"/>
      <c r="B79" s="8">
        <v>1725</v>
      </c>
      <c r="C79" s="13" t="s">
        <v>63</v>
      </c>
      <c r="D79" s="2">
        <v>3000</v>
      </c>
      <c r="E79" s="2">
        <v>3000</v>
      </c>
      <c r="F79" s="1">
        <v>223.2</v>
      </c>
      <c r="G79" s="1">
        <v>223.2</v>
      </c>
      <c r="H79" s="1">
        <v>223.2</v>
      </c>
      <c r="I79" s="57"/>
      <c r="J79" s="57"/>
      <c r="K79" s="66"/>
      <c r="L79" s="66"/>
      <c r="M79" s="76"/>
      <c r="N79" s="29"/>
    </row>
    <row r="80" spans="1:14" ht="24">
      <c r="A80" s="84"/>
      <c r="B80" s="8">
        <v>1729</v>
      </c>
      <c r="C80" s="13" t="s">
        <v>64</v>
      </c>
      <c r="D80" s="2">
        <v>5000</v>
      </c>
      <c r="E80" s="2">
        <v>21000</v>
      </c>
      <c r="F80" s="1">
        <v>2414.3000000000002</v>
      </c>
      <c r="G80" s="1">
        <v>2414.3000000000002</v>
      </c>
      <c r="H80" s="1">
        <v>2414.3000000000002</v>
      </c>
      <c r="I80" s="57"/>
      <c r="J80" s="57"/>
      <c r="K80" s="66"/>
      <c r="L80" s="66"/>
      <c r="M80" s="76"/>
      <c r="N80" s="29"/>
    </row>
    <row r="81" spans="1:14" s="36" customFormat="1" ht="36">
      <c r="A81" s="87"/>
      <c r="B81" s="50">
        <v>9000</v>
      </c>
      <c r="C81" s="51" t="s">
        <v>65</v>
      </c>
      <c r="D81" s="128">
        <f>D82+D89+D91+D93</f>
        <v>122856</v>
      </c>
      <c r="E81" s="128">
        <f t="shared" ref="E81:H81" si="14">E82+E89+E91+E93</f>
        <v>130678.08</v>
      </c>
      <c r="F81" s="128">
        <f t="shared" si="14"/>
        <v>77321.25</v>
      </c>
      <c r="G81" s="128">
        <f t="shared" si="14"/>
        <v>77321.25</v>
      </c>
      <c r="H81" s="128">
        <f t="shared" si="14"/>
        <v>77321.25</v>
      </c>
      <c r="I81" s="74"/>
      <c r="J81" s="74"/>
      <c r="K81" s="67"/>
      <c r="L81" s="67"/>
      <c r="M81" s="79"/>
      <c r="N81" s="72"/>
    </row>
    <row r="82" spans="1:14" s="36" customFormat="1" ht="36">
      <c r="A82" s="88"/>
      <c r="B82" s="50">
        <v>9100</v>
      </c>
      <c r="C82" s="51" t="s">
        <v>89</v>
      </c>
      <c r="D82" s="35">
        <f>SUM(D83:D88)</f>
        <v>23077</v>
      </c>
      <c r="E82" s="35">
        <f t="shared" ref="E82:H82" si="15">SUM(E83:E88)</f>
        <v>24682.32</v>
      </c>
      <c r="F82" s="35">
        <f t="shared" si="15"/>
        <v>18103.64</v>
      </c>
      <c r="G82" s="35">
        <f t="shared" si="15"/>
        <v>18103.64</v>
      </c>
      <c r="H82" s="35">
        <f t="shared" si="15"/>
        <v>18103.64</v>
      </c>
      <c r="I82" s="71"/>
      <c r="J82" s="71"/>
      <c r="K82" s="65"/>
      <c r="L82" s="65"/>
      <c r="M82" s="64"/>
      <c r="N82" s="72"/>
    </row>
    <row r="83" spans="1:14" s="36" customFormat="1" ht="36">
      <c r="A83" s="88"/>
      <c r="B83" s="4">
        <v>9111</v>
      </c>
      <c r="C83" s="6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7"/>
      <c r="J83" s="71"/>
      <c r="K83" s="65"/>
      <c r="L83" s="65"/>
      <c r="M83" s="64"/>
      <c r="N83" s="72"/>
    </row>
    <row r="84" spans="1:14" s="36" customFormat="1">
      <c r="A84" s="88"/>
      <c r="B84" s="4">
        <v>9122</v>
      </c>
      <c r="C84" s="6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7"/>
      <c r="J84" s="71"/>
      <c r="K84" s="65"/>
      <c r="L84" s="65"/>
      <c r="M84" s="64"/>
      <c r="N84" s="72"/>
    </row>
    <row r="85" spans="1:14">
      <c r="A85" s="89"/>
      <c r="B85" s="4">
        <v>9151</v>
      </c>
      <c r="C85" s="6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57"/>
      <c r="J85" s="57"/>
      <c r="K85" s="66"/>
      <c r="L85" s="66"/>
      <c r="M85" s="76"/>
      <c r="N85" s="29"/>
    </row>
    <row r="86" spans="1:14">
      <c r="A86" s="89"/>
      <c r="B86" s="4">
        <v>9169</v>
      </c>
      <c r="C86" s="6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57"/>
      <c r="J86" s="57"/>
      <c r="K86" s="66"/>
      <c r="L86" s="66"/>
      <c r="M86" s="76"/>
      <c r="N86" s="29"/>
    </row>
    <row r="87" spans="1:14">
      <c r="A87" s="89"/>
      <c r="B87" s="4">
        <v>9174</v>
      </c>
      <c r="C87" s="6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57"/>
      <c r="J87" s="57"/>
      <c r="K87" s="66"/>
      <c r="L87" s="66"/>
      <c r="M87" s="76"/>
      <c r="N87" s="29"/>
    </row>
    <row r="88" spans="1:14" ht="24">
      <c r="A88" s="89"/>
      <c r="B88" s="4">
        <v>9175</v>
      </c>
      <c r="C88" s="6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57"/>
      <c r="J88" s="57"/>
      <c r="K88" s="66"/>
      <c r="L88" s="66"/>
      <c r="M88" s="76"/>
      <c r="N88" s="29"/>
    </row>
    <row r="89" spans="1:14" ht="36">
      <c r="A89" s="89"/>
      <c r="B89" s="14">
        <v>9500</v>
      </c>
      <c r="C89" s="52" t="s">
        <v>84</v>
      </c>
      <c r="D89" s="129">
        <f>SUM(D90)</f>
        <v>0</v>
      </c>
      <c r="E89" s="129">
        <f t="shared" ref="E89:H89" si="16">SUM(E90)</f>
        <v>3791.86</v>
      </c>
      <c r="F89" s="129">
        <f t="shared" si="16"/>
        <v>3791.86</v>
      </c>
      <c r="G89" s="129">
        <f t="shared" si="16"/>
        <v>3791.86</v>
      </c>
      <c r="H89" s="129">
        <f t="shared" si="16"/>
        <v>3791.86</v>
      </c>
      <c r="I89" s="75"/>
      <c r="J89" s="75"/>
      <c r="K89" s="66"/>
      <c r="L89" s="66"/>
      <c r="M89" s="76"/>
      <c r="N89" s="29"/>
    </row>
    <row r="90" spans="1:14" ht="24">
      <c r="A90" s="89"/>
      <c r="B90" s="4">
        <v>9511</v>
      </c>
      <c r="C90" s="6" t="s">
        <v>85</v>
      </c>
      <c r="D90" s="1">
        <v>0</v>
      </c>
      <c r="E90" s="2">
        <v>3791.86</v>
      </c>
      <c r="F90" s="1">
        <v>3791.86</v>
      </c>
      <c r="G90" s="1">
        <v>3791.86</v>
      </c>
      <c r="H90" s="1">
        <v>3791.86</v>
      </c>
      <c r="I90" s="57"/>
      <c r="J90" s="57"/>
      <c r="K90" s="66"/>
      <c r="L90" s="66"/>
      <c r="M90" s="76"/>
      <c r="N90" s="29"/>
    </row>
    <row r="91" spans="1:14" s="36" customFormat="1" ht="24">
      <c r="A91" s="90"/>
      <c r="B91" s="50">
        <v>9700</v>
      </c>
      <c r="C91" s="52" t="s">
        <v>66</v>
      </c>
      <c r="D91" s="129">
        <f>SUM(D92)</f>
        <v>3500</v>
      </c>
      <c r="E91" s="129">
        <f t="shared" ref="E91:H91" si="17">SUM(E92)</f>
        <v>2042.38</v>
      </c>
      <c r="F91" s="129">
        <f t="shared" si="17"/>
        <v>2042.38</v>
      </c>
      <c r="G91" s="129">
        <f t="shared" si="17"/>
        <v>2042.38</v>
      </c>
      <c r="H91" s="129">
        <f t="shared" si="17"/>
        <v>2042.38</v>
      </c>
      <c r="I91" s="75"/>
      <c r="J91" s="75"/>
      <c r="K91" s="68"/>
      <c r="L91" s="68"/>
      <c r="M91" s="80"/>
      <c r="N91" s="72"/>
    </row>
    <row r="92" spans="1:14">
      <c r="A92" s="89"/>
      <c r="B92" s="4">
        <v>9711</v>
      </c>
      <c r="C92" s="6" t="s">
        <v>67</v>
      </c>
      <c r="D92" s="1">
        <v>3500</v>
      </c>
      <c r="E92" s="2">
        <v>2042.38</v>
      </c>
      <c r="F92" s="1">
        <v>2042.38</v>
      </c>
      <c r="G92" s="1">
        <v>2042.38</v>
      </c>
      <c r="H92" s="1">
        <v>2042.38</v>
      </c>
      <c r="I92" s="57"/>
      <c r="J92" s="57"/>
      <c r="K92" s="66"/>
      <c r="L92" s="66"/>
      <c r="M92" s="76"/>
      <c r="N92" s="29"/>
    </row>
    <row r="93" spans="1:14" s="36" customFormat="1" ht="24">
      <c r="A93" s="90"/>
      <c r="B93" s="50">
        <v>9800</v>
      </c>
      <c r="C93" s="52" t="s">
        <v>68</v>
      </c>
      <c r="D93" s="129">
        <f>SUM(D94:D101)</f>
        <v>96279</v>
      </c>
      <c r="E93" s="129">
        <f t="shared" ref="E93:H93" si="18">SUM(E94:E101)</f>
        <v>100161.52</v>
      </c>
      <c r="F93" s="129">
        <f t="shared" si="18"/>
        <v>53383.369999999995</v>
      </c>
      <c r="G93" s="129">
        <f t="shared" si="18"/>
        <v>53383.369999999995</v>
      </c>
      <c r="H93" s="129">
        <f t="shared" si="18"/>
        <v>53383.369999999995</v>
      </c>
      <c r="I93" s="75"/>
      <c r="J93" s="75"/>
      <c r="K93" s="68"/>
      <c r="L93" s="68"/>
      <c r="M93" s="80"/>
      <c r="N93" s="72"/>
    </row>
    <row r="94" spans="1:14" ht="48">
      <c r="A94" s="91"/>
      <c r="B94" s="4">
        <v>9821</v>
      </c>
      <c r="C94" s="6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57"/>
      <c r="J94" s="57"/>
      <c r="K94" s="69"/>
      <c r="L94" s="70"/>
      <c r="M94" s="81"/>
      <c r="N94" s="29"/>
    </row>
    <row r="95" spans="1:14">
      <c r="A95" s="91"/>
      <c r="B95" s="4">
        <v>9832</v>
      </c>
      <c r="C95" s="6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57"/>
      <c r="J95" s="57"/>
      <c r="K95" s="69"/>
      <c r="L95" s="70"/>
      <c r="M95" s="81"/>
      <c r="N95" s="29"/>
    </row>
    <row r="96" spans="1:14">
      <c r="A96" s="91"/>
      <c r="B96" s="4">
        <v>9833</v>
      </c>
      <c r="C96" s="6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57"/>
      <c r="J96" s="57"/>
      <c r="K96" s="69"/>
      <c r="L96" s="70"/>
      <c r="M96" s="81"/>
      <c r="N96" s="29"/>
    </row>
    <row r="97" spans="1:14">
      <c r="A97" s="91"/>
      <c r="B97" s="4">
        <v>9839</v>
      </c>
      <c r="C97" s="6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57"/>
      <c r="J97" s="57"/>
      <c r="K97" s="69"/>
      <c r="L97" s="70"/>
      <c r="M97" s="81"/>
      <c r="N97" s="29"/>
    </row>
    <row r="98" spans="1:14">
      <c r="A98" s="91"/>
      <c r="B98" s="4">
        <v>9841</v>
      </c>
      <c r="C98" s="6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57"/>
      <c r="J98" s="57"/>
      <c r="K98" s="69"/>
      <c r="L98" s="70"/>
      <c r="M98" s="81"/>
      <c r="N98" s="29"/>
    </row>
    <row r="99" spans="1:14">
      <c r="A99" s="89"/>
      <c r="B99" s="4">
        <v>9844</v>
      </c>
      <c r="C99" s="6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57"/>
      <c r="J99" s="57"/>
      <c r="K99" s="69"/>
      <c r="L99" s="66"/>
      <c r="M99" s="76"/>
      <c r="N99" s="29"/>
    </row>
    <row r="100" spans="1:14" ht="24">
      <c r="A100" s="89"/>
      <c r="B100" s="4">
        <v>9851</v>
      </c>
      <c r="C100" s="6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57"/>
      <c r="J100" s="57"/>
      <c r="K100" s="69"/>
      <c r="L100" s="66"/>
      <c r="M100" s="76"/>
      <c r="N100" s="29"/>
    </row>
    <row r="101" spans="1:14">
      <c r="A101" s="89"/>
      <c r="B101" s="4">
        <v>9873</v>
      </c>
      <c r="C101" s="6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57"/>
      <c r="J101" s="57"/>
      <c r="K101" s="66"/>
      <c r="L101" s="66"/>
      <c r="M101" s="76"/>
      <c r="N101" s="29"/>
    </row>
    <row r="102" spans="1:14" s="36" customFormat="1">
      <c r="A102" s="92">
        <v>4</v>
      </c>
      <c r="B102" s="53"/>
      <c r="C102" s="51" t="s">
        <v>71</v>
      </c>
      <c r="D102" s="128">
        <f>D103+D105+D107</f>
        <v>896000</v>
      </c>
      <c r="E102" s="128">
        <f t="shared" ref="E102:H102" si="19">E103+E105+E107</f>
        <v>876000</v>
      </c>
      <c r="F102" s="128">
        <f t="shared" si="19"/>
        <v>788400</v>
      </c>
      <c r="G102" s="128">
        <f t="shared" si="19"/>
        <v>788400</v>
      </c>
      <c r="H102" s="128">
        <f t="shared" si="19"/>
        <v>788400</v>
      </c>
      <c r="I102" s="74"/>
      <c r="J102" s="74"/>
      <c r="K102" s="67"/>
      <c r="L102" s="67"/>
      <c r="M102" s="79"/>
      <c r="N102" s="72"/>
    </row>
    <row r="103" spans="1:14" s="36" customFormat="1" ht="60">
      <c r="A103" s="88"/>
      <c r="B103" s="50">
        <v>2200</v>
      </c>
      <c r="C103" s="52" t="s">
        <v>72</v>
      </c>
      <c r="D103" s="35">
        <f>SUM(D104)</f>
        <v>0</v>
      </c>
      <c r="E103" s="35">
        <f t="shared" ref="E103:H103" si="20">SUM(E104)</f>
        <v>0</v>
      </c>
      <c r="F103" s="35">
        <f t="shared" si="20"/>
        <v>0</v>
      </c>
      <c r="G103" s="35">
        <f t="shared" si="20"/>
        <v>0</v>
      </c>
      <c r="H103" s="35">
        <f t="shared" si="20"/>
        <v>0</v>
      </c>
      <c r="I103" s="71" t="s">
        <v>117</v>
      </c>
      <c r="J103" s="71"/>
      <c r="K103" s="65"/>
      <c r="L103" s="65"/>
      <c r="M103" s="64"/>
      <c r="N103" s="72"/>
    </row>
    <row r="104" spans="1:14" ht="24">
      <c r="A104" s="93"/>
      <c r="B104" s="4">
        <v>2299</v>
      </c>
      <c r="C104" s="6" t="s">
        <v>91</v>
      </c>
      <c r="D104" s="2"/>
      <c r="E104" s="2"/>
      <c r="F104" s="1"/>
      <c r="G104" s="1"/>
      <c r="H104" s="1"/>
      <c r="I104" s="57"/>
      <c r="J104" s="57"/>
      <c r="K104" s="66"/>
      <c r="L104" s="66"/>
      <c r="M104" s="76"/>
      <c r="N104" s="29"/>
    </row>
    <row r="105" spans="1:14" s="36" customFormat="1" ht="60">
      <c r="A105" s="88"/>
      <c r="B105" s="50">
        <v>2400</v>
      </c>
      <c r="C105" s="52" t="s">
        <v>73</v>
      </c>
      <c r="D105" s="35">
        <f>SUM(D106)</f>
        <v>696000</v>
      </c>
      <c r="E105" s="35">
        <f t="shared" ref="E105:H105" si="21">SUM(E106)</f>
        <v>676000</v>
      </c>
      <c r="F105" s="35">
        <f t="shared" si="21"/>
        <v>608400</v>
      </c>
      <c r="G105" s="35">
        <f t="shared" si="21"/>
        <v>608400</v>
      </c>
      <c r="H105" s="35">
        <f t="shared" si="21"/>
        <v>608400</v>
      </c>
      <c r="I105" s="71"/>
      <c r="J105" s="71"/>
      <c r="K105" s="65"/>
      <c r="L105" s="65"/>
      <c r="M105" s="64"/>
      <c r="N105" s="72"/>
    </row>
    <row r="106" spans="1:14" ht="24">
      <c r="A106" s="93"/>
      <c r="B106" s="4">
        <v>2419</v>
      </c>
      <c r="C106" s="6" t="s">
        <v>74</v>
      </c>
      <c r="D106" s="2">
        <v>696000</v>
      </c>
      <c r="E106" s="2">
        <v>676000</v>
      </c>
      <c r="F106" s="2">
        <v>608400</v>
      </c>
      <c r="G106" s="2">
        <v>608400</v>
      </c>
      <c r="H106" s="2">
        <v>608400</v>
      </c>
      <c r="I106" s="57"/>
      <c r="J106" s="57"/>
      <c r="K106" s="66"/>
      <c r="L106" s="66"/>
      <c r="M106" s="76"/>
      <c r="N106" s="29"/>
    </row>
    <row r="107" spans="1:14" s="36" customFormat="1" ht="24">
      <c r="A107" s="88"/>
      <c r="B107" s="50">
        <v>2500</v>
      </c>
      <c r="C107" s="52" t="s">
        <v>75</v>
      </c>
      <c r="D107" s="35">
        <f>SUM(D108)</f>
        <v>200000</v>
      </c>
      <c r="E107" s="35">
        <f t="shared" ref="E107:H107" si="22">SUM(E108)</f>
        <v>200000</v>
      </c>
      <c r="F107" s="35">
        <f t="shared" si="22"/>
        <v>180000</v>
      </c>
      <c r="G107" s="35">
        <f t="shared" si="22"/>
        <v>180000</v>
      </c>
      <c r="H107" s="35">
        <f t="shared" si="22"/>
        <v>180000</v>
      </c>
      <c r="I107" s="71"/>
      <c r="J107" s="71"/>
      <c r="K107" s="65"/>
      <c r="L107" s="65"/>
      <c r="M107" s="64"/>
      <c r="N107" s="72"/>
    </row>
    <row r="108" spans="1:14" ht="24">
      <c r="A108" s="93"/>
      <c r="B108" s="4">
        <v>2599</v>
      </c>
      <c r="C108" s="6" t="s">
        <v>76</v>
      </c>
      <c r="D108" s="2">
        <v>200000</v>
      </c>
      <c r="E108" s="2">
        <v>200000</v>
      </c>
      <c r="F108" s="1">
        <v>180000</v>
      </c>
      <c r="G108" s="1">
        <v>180000</v>
      </c>
      <c r="H108" s="1">
        <v>180000</v>
      </c>
      <c r="I108" s="57"/>
      <c r="J108" s="57"/>
      <c r="K108" s="66"/>
      <c r="L108" s="66"/>
      <c r="M108" s="76"/>
      <c r="N108" s="29"/>
    </row>
    <row r="109" spans="1:14">
      <c r="A109" s="98"/>
      <c r="B109" s="99"/>
      <c r="C109" s="56"/>
      <c r="D109" s="105"/>
      <c r="E109" s="105"/>
      <c r="F109" s="57"/>
      <c r="G109" s="57"/>
      <c r="H109" s="57"/>
      <c r="I109" s="66"/>
      <c r="J109" s="57"/>
      <c r="K109" s="66"/>
      <c r="L109" s="66"/>
      <c r="M109" s="76"/>
      <c r="N109" s="29"/>
    </row>
    <row r="110" spans="1:14">
      <c r="A110" s="98"/>
      <c r="B110" s="99"/>
      <c r="C110" s="56"/>
      <c r="D110" s="105"/>
      <c r="E110" s="105"/>
      <c r="F110" s="57"/>
      <c r="G110" s="20" t="s">
        <v>0</v>
      </c>
      <c r="H110" s="21">
        <v>7</v>
      </c>
      <c r="I110" s="66"/>
      <c r="J110" s="57"/>
      <c r="K110" s="66"/>
      <c r="L110" s="66"/>
      <c r="M110" s="76"/>
      <c r="N110" s="29"/>
    </row>
    <row r="111" spans="1:14">
      <c r="A111" s="54"/>
      <c r="B111" s="55"/>
      <c r="C111" s="56"/>
      <c r="D111" s="55"/>
      <c r="E111" s="56"/>
      <c r="F111" s="57"/>
      <c r="G111" s="20" t="s">
        <v>1</v>
      </c>
      <c r="H111" s="17">
        <v>594</v>
      </c>
      <c r="I111" s="66"/>
      <c r="J111" s="66"/>
      <c r="K111" s="66"/>
      <c r="L111" s="3"/>
      <c r="M111" s="11"/>
    </row>
    <row r="112" spans="1:14" ht="57">
      <c r="A112" s="30" t="s">
        <v>83</v>
      </c>
      <c r="B112" s="31" t="s">
        <v>5</v>
      </c>
      <c r="C112" s="31" t="s">
        <v>6</v>
      </c>
      <c r="D112" s="7" t="s">
        <v>86</v>
      </c>
      <c r="E112" s="7" t="s">
        <v>7</v>
      </c>
      <c r="F112" s="32" t="s">
        <v>8</v>
      </c>
      <c r="G112" s="32" t="s">
        <v>9</v>
      </c>
      <c r="H112" s="7" t="s">
        <v>10</v>
      </c>
      <c r="I112" s="66"/>
      <c r="J112" s="66"/>
      <c r="K112" s="66"/>
      <c r="L112" s="3"/>
      <c r="M112" s="11"/>
    </row>
    <row r="113" spans="1:13" s="97" customFormat="1" ht="24">
      <c r="A113" s="131" t="s">
        <v>94</v>
      </c>
      <c r="B113" s="132"/>
      <c r="C113" s="95" t="s">
        <v>93</v>
      </c>
      <c r="D113" s="106">
        <f>SUM(D114)</f>
        <v>0</v>
      </c>
      <c r="E113" s="106">
        <f t="shared" ref="E113:H113" si="23">SUM(E114)</f>
        <v>0</v>
      </c>
      <c r="F113" s="106">
        <f t="shared" si="23"/>
        <v>0</v>
      </c>
      <c r="G113" s="106">
        <f t="shared" si="23"/>
        <v>0</v>
      </c>
      <c r="H113" s="106">
        <f t="shared" si="23"/>
        <v>0</v>
      </c>
      <c r="I113" s="70"/>
      <c r="J113" s="70"/>
      <c r="K113" s="70"/>
      <c r="L113" s="5"/>
      <c r="M113" s="96"/>
    </row>
    <row r="114" spans="1:13">
      <c r="A114" s="83">
        <v>3</v>
      </c>
      <c r="B114" s="94">
        <v>832</v>
      </c>
      <c r="C114" s="13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66"/>
      <c r="J114" s="66"/>
      <c r="K114" s="66"/>
      <c r="L114" s="3"/>
      <c r="M114" s="11"/>
    </row>
    <row r="115" spans="1:13">
      <c r="A115" s="54"/>
      <c r="B115" s="55"/>
      <c r="C115" s="56"/>
      <c r="D115" s="55"/>
      <c r="E115" s="58"/>
      <c r="F115" s="57"/>
      <c r="G115" s="57"/>
      <c r="H115" s="55"/>
      <c r="I115" s="66"/>
      <c r="J115" s="66"/>
      <c r="K115" s="66"/>
      <c r="L115" s="3"/>
      <c r="M115" s="11"/>
    </row>
    <row r="116" spans="1:13">
      <c r="H116" s="62"/>
      <c r="I116" s="107"/>
      <c r="J116" s="107"/>
      <c r="K116" s="107"/>
      <c r="L116" s="12"/>
      <c r="M116" s="82"/>
    </row>
    <row r="117" spans="1:13">
      <c r="E117" s="10"/>
      <c r="H117" s="62"/>
      <c r="I117" s="107"/>
      <c r="J117" s="107"/>
      <c r="K117" s="107"/>
      <c r="L117" s="12"/>
      <c r="M117" s="82"/>
    </row>
    <row r="118" spans="1:13">
      <c r="D118" s="10"/>
      <c r="E118" s="10"/>
      <c r="F118" s="10"/>
      <c r="H118" s="62"/>
      <c r="I118" s="107"/>
      <c r="J118" s="107"/>
      <c r="K118" s="107"/>
      <c r="L118" s="12"/>
      <c r="M118" s="82"/>
    </row>
    <row r="119" spans="1:13">
      <c r="D119" s="10"/>
      <c r="E119" s="10"/>
      <c r="F119" s="10"/>
      <c r="H119" s="62"/>
      <c r="I119" s="107"/>
      <c r="J119" s="107"/>
      <c r="K119" s="107"/>
      <c r="L119" s="12"/>
      <c r="M119" s="82"/>
    </row>
    <row r="120" spans="1:13">
      <c r="H120" s="62"/>
      <c r="I120" s="107"/>
      <c r="J120" s="107"/>
      <c r="K120" s="107"/>
      <c r="L120" s="12"/>
      <c r="M120" s="82"/>
    </row>
    <row r="121" spans="1:13">
      <c r="H121" s="62"/>
      <c r="I121" s="107"/>
      <c r="J121" s="107"/>
      <c r="K121" s="107"/>
      <c r="L121" s="12"/>
      <c r="M121" s="82"/>
    </row>
    <row r="124" spans="1:13">
      <c r="A124" s="59"/>
      <c r="B124" s="60"/>
      <c r="C124" s="61"/>
      <c r="D124" s="62"/>
      <c r="E124" s="63"/>
      <c r="F124" s="63"/>
      <c r="G124" s="63"/>
      <c r="H124" s="62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ΣΕΠΤΕΜΒΡΙΟΣ 2017</vt:lpstr>
      <vt:lpstr>Φύλλο2</vt:lpstr>
      <vt:lpstr>Φύλλο3</vt:lpstr>
      <vt:lpstr>'ΣΕΠΤΕΜΒΡΙΟΣ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2017-10-09T09:10:27Z</cp:lastPrinted>
  <dcterms:created xsi:type="dcterms:W3CDTF">2015-12-07T07:31:01Z</dcterms:created>
  <dcterms:modified xsi:type="dcterms:W3CDTF">2017-10-09T10:14:50Z</dcterms:modified>
</cp:coreProperties>
</file>