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5480" windowHeight="9465" activeTab="0"/>
  </bookViews>
  <sheets>
    <sheet name="ΔΕΚ 2015" sheetId="1" r:id="rId1"/>
    <sheet name="Φύλλο2" sheetId="2" r:id="rId2"/>
    <sheet name="Φύλλο3" sheetId="3" r:id="rId3"/>
  </sheets>
  <definedNames/>
  <calcPr calcId="125725"/>
</workbook>
</file>

<file path=xl/sharedStrings.xml><?xml version="1.0" encoding="utf-8"?>
<sst xmlns="http://schemas.openxmlformats.org/spreadsheetml/2006/main" count="114" uniqueCount="111">
  <si>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</si>
  <si>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</si>
  <si>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</si>
  <si>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</si>
  <si>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</si>
  <si>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</si>
  <si>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</si>
  <si>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Μείζονες κατηγορίες</t>
  </si>
  <si>
    <t>ΚΑΕ</t>
  </si>
  <si>
    <t>ΚΑΤΗΓΟΡΙΑ ΔΑΠΑΝΗΣ</t>
  </si>
  <si>
    <t>ΚΑΤΑΝΟΜΗ ΠΙΣΤΩΣΕΩΝ ΠΡΟΫΠΟΛΟΓΙΣΜΟΥ 2015</t>
  </si>
  <si>
    <t>ΔΙΑΜΟΡΦΩΣΗ</t>
  </si>
  <si>
    <t>ΑΠΕΣΤ/ΝΤΑ</t>
  </si>
  <si>
    <t>ΕΝΤΑΛΘΕΝΤΑ</t>
  </si>
  <si>
    <t>ΕΞΟΦΛΗΘΕΝΤΑ</t>
  </si>
  <si>
    <t>25/110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</si>
  <si>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</si>
  <si>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</si>
  <si>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</si>
  <si>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</si>
  <si>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</si>
  <si>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</si>
  <si>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</si>
  <si>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 xml:space="preserve"> Λοιπά κλαδικά επιδόματα</t>
  </si>
  <si>
    <t>Επίδομα υπηρεσίας στην αλλοδαπή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</si>
  <si>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</si>
  <si>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</si>
  <si>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</si>
  <si>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</si>
  <si>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</si>
  <si>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</si>
  <si>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</si>
  <si>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</si>
  <si>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Έξοδα μετακίνησης στο εσωτερικό μόνιμου προσωπικού (τακτικοί - Ι.Δ.Α.Χ.)</t>
  </si>
  <si>
    <t>Έξοδα μετακίνησης από το εσωτερικό στο εξωτερικό και αντίστροφα μονίμου προσωπικού (τακτικοί - Ι.Δ.Α.Χ.)</t>
  </si>
  <si>
    <t>Έξοδα μετακίνησης λοιπών προσώπων στο εσωτερικό (Περιλαμβάνονται ο Πρόεδρος της Δημοκρατίας τα μέλη της Κυβέρνησης, οι Γεν. Γραμματείς και οι Ειδικοί Γραμματείς).</t>
  </si>
  <si>
    <t>Έξοδα μετακίνησης λοιπών προσώπων από το εσωτερικό στο εξωτερικό και αντίστροφα  (Περιλαμβάνονται ο Πρόεδρος της Δημοκρατίας τα μέλη της Κυβέρνησης Γεν. Γραμματείς και οι Ειδικοί Γραμματείς).</t>
  </si>
  <si>
    <t>Λοιπά έξοδα κίνησης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</si>
  <si>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</si>
  <si>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</si>
  <si>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</si>
  <si>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Δαπάνες κινητής τηλεφωνίας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</si>
  <si>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</si>
  <si>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</si>
  <si>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</si>
  <si>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</si>
  <si>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</si>
  <si>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</si>
  <si>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</si>
  <si>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</si>
  <si>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</si>
  <si>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</si>
  <si>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</si>
  <si>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</si>
  <si>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</si>
  <si>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</si>
  <si>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</si>
  <si>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</si>
  <si>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</si>
  <si>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</si>
  <si>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</si>
  <si>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</si>
  <si>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</si>
  <si>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</si>
  <si>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</si>
  <si>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</si>
  <si>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Κατ' αποκοπή χορήγημα για καθαριότητα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</si>
  <si>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</si>
  <si>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</si>
  <si>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</si>
  <si>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</si>
  <si>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</si>
  <si>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</si>
  <si>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</si>
  <si>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</si>
  <si>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</si>
  <si>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</si>
  <si>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</si>
  <si>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</si>
  <si>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</si>
  <si>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</si>
  <si>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</si>
  <si>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</si>
  <si>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</si>
  <si>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</si>
  <si>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</si>
  <si>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</si>
  <si>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</si>
  <si>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</si>
  <si>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</si>
  <si>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</si>
  <si>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</si>
  <si>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</si>
  <si>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</si>
  <si>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</si>
  <si>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</si>
  <si>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</si>
  <si>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</si>
  <si>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</si>
  <si>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</si>
  <si>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</si>
  <si>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 xml:space="preserve">Επιχορήγηση σε περιφερειες και Δήμους για λοιπούς σκοπούς 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</si>
  <si>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</si>
  <si>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</si>
  <si>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</si>
  <si>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</si>
  <si>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 xml:space="preserve">Θεσσαλονίκη </t>
  </si>
  <si>
    <t>Η ΠΡΟΪΣΤΑΜΕΝΗ ΔΙΕΥΘΥΝΣΗΣ</t>
  </si>
  <si>
    <t>ΘΕΟΦΑΝΙΑ ΚΛΕΑΝΘΙΔΟΥ</t>
  </si>
  <si>
    <t>Πάσης φύσεως δαπάνες σε εκτέλεση δικαστικών αποφάσεων</t>
  </si>
  <si>
    <t>ΔΕΚΕΜΒΡΙΟΣ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</si>
</sst>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$-408]mmmmm;@"/>
    <numFmt numFmtId="166" formatCode="dd/mm/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4" fontId="2" fillId="0" borderId="0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164" fontId="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4" fontId="4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164" fontId="4" fillId="3" borderId="1" xfId="0" applyNumberFormat="1" applyFont="1" applyFill="1" applyBorder="1" applyAlignment="1" applyProtection="1">
      <alignment horizontal="left"/>
      <protection locked="0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" fontId="5" fillId="5" borderId="1" xfId="0" applyNumberFormat="1" applyFont="1" applyFill="1" applyBorder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164" fontId="6" fillId="4" borderId="1" xfId="0" applyNumberFormat="1" applyFont="1" applyFill="1" applyBorder="1" applyAlignment="1" applyProtection="1">
      <alignment wrapText="1"/>
      <protection locked="0"/>
    </xf>
    <xf numFmtId="164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4" fontId="6" fillId="5" borderId="1" xfId="0" applyNumberFormat="1" applyFont="1" applyFill="1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58">
      <selection activeCell="D9" sqref="D9:H9"/>
    </sheetView>
  </sheetViews>
  <sheetFormatPr defaultColWidth="9.140625" defaultRowHeight="15"/>
  <cols>
    <col min="3" max="3" width="16.421875" style="0" customWidth="1"/>
    <col min="4" max="4" width="11.421875" style="0" customWidth="1"/>
    <col min="5" max="5" width="11.00390625" style="0" customWidth="1"/>
    <col min="6" max="6" width="11.28125" style="0" customWidth="1"/>
    <col min="7" max="7" width="11.57421875" style="0" customWidth="1"/>
    <col min="8" max="8" width="11.28125" style="0" customWidth="1"/>
  </cols>
  <sheetData>
    <row r="1" spans="1:13" ht="15">
      <c r="A1" s="54"/>
      <c r="B1" s="25" t="s">
        <v>0</v>
      </c>
      <c r="C1" s="26"/>
      <c r="D1" s="27"/>
      <c r="E1" s="28"/>
      <c r="F1" s="1"/>
      <c r="G1" s="29" t="s">
        <v>1</v>
      </c>
      <c r="H1" s="27">
        <v>25</v>
      </c>
      <c r="I1" s="1"/>
      <c r="J1" s="1"/>
      <c r="K1" s="1"/>
      <c r="L1" s="1"/>
      <c r="M1" s="1"/>
    </row>
    <row r="2" spans="1:13" ht="15">
      <c r="A2" s="54"/>
      <c r="B2" s="25" t="s">
        <v>2</v>
      </c>
      <c r="C2" s="26"/>
      <c r="D2" s="27"/>
      <c r="E2" s="28"/>
      <c r="F2" s="1"/>
      <c r="G2" s="29" t="s">
        <v>3</v>
      </c>
      <c r="H2" s="27">
        <v>110</v>
      </c>
      <c r="I2" s="1"/>
      <c r="J2" s="1"/>
      <c r="K2" s="1"/>
      <c r="L2" s="1"/>
      <c r="M2" s="1"/>
    </row>
    <row r="3" spans="1:13" ht="15">
      <c r="A3" s="1"/>
      <c r="B3" s="30"/>
      <c r="C3" s="31"/>
      <c r="D3" s="27"/>
      <c r="E3" s="28"/>
      <c r="F3" s="4"/>
      <c r="G3" s="4"/>
      <c r="H3" s="32"/>
      <c r="I3" s="1"/>
      <c r="J3" s="1"/>
      <c r="K3" s="1"/>
      <c r="L3" s="1"/>
      <c r="M3" s="1"/>
    </row>
    <row r="4" spans="1:13" ht="25.5">
      <c r="A4" s="1"/>
      <c r="B4" s="30"/>
      <c r="C4" s="33" t="s">
        <v>4</v>
      </c>
      <c r="D4" s="34">
        <v>2015</v>
      </c>
      <c r="E4" s="69" t="s">
        <v>5</v>
      </c>
      <c r="F4" s="69"/>
      <c r="G4" s="69"/>
      <c r="H4" s="32"/>
      <c r="I4" s="1"/>
      <c r="J4" s="1"/>
      <c r="K4" s="1"/>
      <c r="L4" s="1"/>
      <c r="M4" s="1"/>
    </row>
    <row r="5" spans="1:13" ht="25.5">
      <c r="A5" s="1"/>
      <c r="B5" s="30"/>
      <c r="C5" s="33" t="s">
        <v>6</v>
      </c>
      <c r="D5" s="35" t="s">
        <v>110</v>
      </c>
      <c r="E5" s="28"/>
      <c r="F5" s="4"/>
      <c r="G5" s="4"/>
      <c r="H5" s="32"/>
      <c r="I5" s="1"/>
      <c r="J5" s="1"/>
      <c r="K5" s="1"/>
      <c r="L5" s="1"/>
      <c r="M5" s="1"/>
    </row>
    <row r="6" spans="1:13" ht="45">
      <c r="A6" s="56" t="s">
        <v>7</v>
      </c>
      <c r="B6" s="36" t="s">
        <v>8</v>
      </c>
      <c r="C6" s="36" t="s">
        <v>9</v>
      </c>
      <c r="D6" s="37" t="s">
        <v>10</v>
      </c>
      <c r="E6" s="37" t="s">
        <v>11</v>
      </c>
      <c r="F6" s="3" t="s">
        <v>12</v>
      </c>
      <c r="G6" s="3" t="s">
        <v>13</v>
      </c>
      <c r="H6" s="38" t="s">
        <v>14</v>
      </c>
      <c r="I6" s="57"/>
      <c r="J6" s="57"/>
      <c r="K6" s="57"/>
      <c r="L6" s="57"/>
      <c r="M6" s="57"/>
    </row>
    <row r="7" spans="1:13" s="79" customFormat="1" ht="15">
      <c r="A7" s="82"/>
      <c r="B7" s="83" t="s">
        <v>15</v>
      </c>
      <c r="C7" s="83" t="s">
        <v>16</v>
      </c>
      <c r="D7" s="84">
        <f>D8+D19+D23+D94</f>
        <v>5172000</v>
      </c>
      <c r="E7" s="84">
        <f aca="true" t="shared" si="0" ref="E7:H7">E8+E19+E23+E94</f>
        <v>5183625.1</v>
      </c>
      <c r="F7" s="84">
        <f t="shared" si="0"/>
        <v>4249592.949999999</v>
      </c>
      <c r="G7" s="84">
        <f t="shared" si="0"/>
        <v>4222224.869999999</v>
      </c>
      <c r="H7" s="84">
        <f t="shared" si="0"/>
        <v>4222224.869999999</v>
      </c>
      <c r="I7" s="78"/>
      <c r="J7" s="78"/>
      <c r="K7" s="107"/>
      <c r="L7" s="78"/>
      <c r="M7" s="78"/>
    </row>
    <row r="8" spans="1:13" s="79" customFormat="1" ht="24">
      <c r="A8" s="85">
        <v>1</v>
      </c>
      <c r="B8" s="86"/>
      <c r="C8" s="87" t="s">
        <v>17</v>
      </c>
      <c r="D8" s="88">
        <f>D9</f>
        <v>2250000</v>
      </c>
      <c r="E8" s="88">
        <f aca="true" t="shared" si="1" ref="E8:H8">E9</f>
        <v>2227265</v>
      </c>
      <c r="F8" s="88">
        <f t="shared" si="1"/>
        <v>2162922.07</v>
      </c>
      <c r="G8" s="88">
        <f t="shared" si="1"/>
        <v>2162922.07</v>
      </c>
      <c r="H8" s="88">
        <f t="shared" si="1"/>
        <v>2162922.07</v>
      </c>
      <c r="I8" s="78"/>
      <c r="J8" s="78"/>
      <c r="K8" s="78"/>
      <c r="L8" s="78"/>
      <c r="M8" s="78"/>
    </row>
    <row r="9" spans="1:13" s="79" customFormat="1" ht="48">
      <c r="A9" s="89"/>
      <c r="B9" s="75">
        <v>200</v>
      </c>
      <c r="C9" s="90" t="s">
        <v>18</v>
      </c>
      <c r="D9" s="81">
        <f>SUM(D10:D18)</f>
        <v>2250000</v>
      </c>
      <c r="E9" s="81">
        <f aca="true" t="shared" si="2" ref="E9:H9">SUM(E10:E18)</f>
        <v>2227265</v>
      </c>
      <c r="F9" s="81">
        <f t="shared" si="2"/>
        <v>2162922.07</v>
      </c>
      <c r="G9" s="81">
        <f t="shared" si="2"/>
        <v>2162922.07</v>
      </c>
      <c r="H9" s="81">
        <f t="shared" si="2"/>
        <v>2162922.07</v>
      </c>
      <c r="I9" s="78"/>
      <c r="J9" s="78"/>
      <c r="K9" s="78"/>
      <c r="L9" s="78"/>
      <c r="M9" s="78"/>
    </row>
    <row r="10" spans="1:13" ht="15">
      <c r="A10" s="58"/>
      <c r="B10" s="39">
        <v>211</v>
      </c>
      <c r="C10" s="66" t="s">
        <v>19</v>
      </c>
      <c r="D10" s="8">
        <v>1791300</v>
      </c>
      <c r="E10" s="8">
        <v>1774312</v>
      </c>
      <c r="F10" s="67">
        <v>1749587.19</v>
      </c>
      <c r="G10" s="67">
        <v>1749587.19</v>
      </c>
      <c r="H10" s="67">
        <v>1749587.19</v>
      </c>
      <c r="I10" s="14"/>
      <c r="J10" s="59"/>
      <c r="K10" s="14"/>
      <c r="L10" s="14"/>
      <c r="M10" s="14"/>
    </row>
    <row r="11" spans="1:13" ht="15">
      <c r="A11" s="58"/>
      <c r="B11" s="39">
        <v>213</v>
      </c>
      <c r="C11" s="66" t="s">
        <v>20</v>
      </c>
      <c r="D11" s="8">
        <v>40000</v>
      </c>
      <c r="E11" s="8">
        <v>39700</v>
      </c>
      <c r="F11" s="67">
        <v>36394.1</v>
      </c>
      <c r="G11" s="67">
        <v>36394.1</v>
      </c>
      <c r="H11" s="67">
        <v>36394.1</v>
      </c>
      <c r="I11" s="14"/>
      <c r="J11" s="14"/>
      <c r="K11" s="14"/>
      <c r="L11" s="14"/>
      <c r="M11" s="14"/>
    </row>
    <row r="12" spans="1:13" s="71" customFormat="1" ht="24">
      <c r="A12" s="70"/>
      <c r="B12" s="39">
        <v>215</v>
      </c>
      <c r="C12" s="66" t="s">
        <v>21</v>
      </c>
      <c r="D12" s="8">
        <v>95000</v>
      </c>
      <c r="E12" s="8">
        <v>95000</v>
      </c>
      <c r="F12" s="72">
        <v>90826.67</v>
      </c>
      <c r="G12" s="72">
        <v>90826.67</v>
      </c>
      <c r="H12" s="72">
        <v>90826.67</v>
      </c>
      <c r="I12" s="46"/>
      <c r="J12" s="46"/>
      <c r="K12" s="46"/>
      <c r="L12" s="46"/>
      <c r="M12" s="46"/>
    </row>
    <row r="13" spans="1:13" ht="24">
      <c r="A13" s="58"/>
      <c r="B13" s="39">
        <v>221</v>
      </c>
      <c r="C13" s="66" t="s">
        <v>22</v>
      </c>
      <c r="D13" s="8">
        <v>53000</v>
      </c>
      <c r="E13" s="8">
        <v>50283</v>
      </c>
      <c r="F13" s="67">
        <v>45030.31</v>
      </c>
      <c r="G13" s="67">
        <v>45030.31</v>
      </c>
      <c r="H13" s="67">
        <v>45030.31</v>
      </c>
      <c r="I13" s="14"/>
      <c r="J13" s="14"/>
      <c r="K13" s="14"/>
      <c r="L13" s="14"/>
      <c r="M13" s="14"/>
    </row>
    <row r="14" spans="1:13" ht="24">
      <c r="A14" s="58"/>
      <c r="B14" s="39">
        <v>239</v>
      </c>
      <c r="C14" s="66" t="s">
        <v>23</v>
      </c>
      <c r="D14" s="8">
        <v>1200</v>
      </c>
      <c r="E14" s="8">
        <v>1200</v>
      </c>
      <c r="F14" s="67">
        <v>90</v>
      </c>
      <c r="G14" s="67">
        <v>90</v>
      </c>
      <c r="H14" s="67">
        <v>90</v>
      </c>
      <c r="I14" s="14"/>
      <c r="J14" s="14"/>
      <c r="K14" s="14"/>
      <c r="L14" s="14"/>
      <c r="M14" s="14"/>
    </row>
    <row r="15" spans="1:13" ht="24">
      <c r="A15" s="58"/>
      <c r="B15" s="39">
        <v>284</v>
      </c>
      <c r="C15" s="66" t="s">
        <v>24</v>
      </c>
      <c r="D15" s="8">
        <v>7500</v>
      </c>
      <c r="E15" s="8">
        <v>7500</v>
      </c>
      <c r="F15" s="67">
        <v>7488.8</v>
      </c>
      <c r="G15" s="67">
        <v>7488.8</v>
      </c>
      <c r="H15" s="67">
        <v>7488.8</v>
      </c>
      <c r="I15" s="14"/>
      <c r="J15" s="14"/>
      <c r="K15" s="14"/>
      <c r="L15" s="14"/>
      <c r="M15" s="14"/>
    </row>
    <row r="16" spans="1:13" ht="15">
      <c r="A16" s="58"/>
      <c r="B16" s="39">
        <v>291</v>
      </c>
      <c r="C16" s="66" t="s">
        <v>25</v>
      </c>
      <c r="D16" s="8">
        <v>70000</v>
      </c>
      <c r="E16" s="8">
        <v>69720</v>
      </c>
      <c r="F16" s="67">
        <v>58548.15</v>
      </c>
      <c r="G16" s="67">
        <v>58548.15</v>
      </c>
      <c r="H16" s="67">
        <v>58548.15</v>
      </c>
      <c r="I16" s="14"/>
      <c r="J16" s="14"/>
      <c r="K16" s="14"/>
      <c r="L16" s="14"/>
      <c r="M16" s="14"/>
    </row>
    <row r="17" spans="1:13" ht="36">
      <c r="A17" s="58"/>
      <c r="B17" s="39">
        <v>292</v>
      </c>
      <c r="C17" s="66" t="s">
        <v>26</v>
      </c>
      <c r="D17" s="8">
        <v>110000</v>
      </c>
      <c r="E17" s="8">
        <v>108100</v>
      </c>
      <c r="F17" s="67">
        <v>98143.82</v>
      </c>
      <c r="G17" s="67">
        <v>98143.82</v>
      </c>
      <c r="H17" s="67">
        <v>98143.82</v>
      </c>
      <c r="I17" s="14"/>
      <c r="J17" s="14"/>
      <c r="K17" s="14"/>
      <c r="L17" s="14"/>
      <c r="M17" s="14"/>
    </row>
    <row r="18" spans="1:13" ht="24">
      <c r="A18" s="58"/>
      <c r="B18" s="39">
        <v>293</v>
      </c>
      <c r="C18" s="66" t="s">
        <v>27</v>
      </c>
      <c r="D18" s="8">
        <v>82000</v>
      </c>
      <c r="E18" s="8">
        <v>81450</v>
      </c>
      <c r="F18" s="67">
        <v>76813.03</v>
      </c>
      <c r="G18" s="67">
        <v>76813.03</v>
      </c>
      <c r="H18" s="67">
        <v>76813.03</v>
      </c>
      <c r="I18" s="59"/>
      <c r="J18" s="14"/>
      <c r="K18" s="14"/>
      <c r="L18" s="14"/>
      <c r="M18" s="14"/>
    </row>
    <row r="19" spans="1:13" s="79" customFormat="1" ht="36">
      <c r="A19" s="85">
        <v>2</v>
      </c>
      <c r="B19" s="91"/>
      <c r="C19" s="87" t="s">
        <v>28</v>
      </c>
      <c r="D19" s="88">
        <f>SUM(D20)</f>
        <v>20000</v>
      </c>
      <c r="E19" s="88">
        <f aca="true" t="shared" si="3" ref="E19:H19">SUM(E20)</f>
        <v>27500</v>
      </c>
      <c r="F19" s="88">
        <f t="shared" si="3"/>
        <v>11819.28</v>
      </c>
      <c r="G19" s="88">
        <f t="shared" si="3"/>
        <v>11819.28</v>
      </c>
      <c r="H19" s="88">
        <f t="shared" si="3"/>
        <v>11819.28</v>
      </c>
      <c r="I19" s="78"/>
      <c r="J19" s="78"/>
      <c r="K19" s="78"/>
      <c r="L19" s="78"/>
      <c r="M19" s="78"/>
    </row>
    <row r="20" spans="1:13" s="79" customFormat="1" ht="36">
      <c r="A20" s="89"/>
      <c r="B20" s="75">
        <v>500</v>
      </c>
      <c r="C20" s="90" t="s">
        <v>28</v>
      </c>
      <c r="D20" s="81">
        <f>SUM(D21:D22)</f>
        <v>20000</v>
      </c>
      <c r="E20" s="81">
        <f aca="true" t="shared" si="4" ref="E20:H20">SUM(E21:E22)</f>
        <v>27500</v>
      </c>
      <c r="F20" s="81">
        <f t="shared" si="4"/>
        <v>11819.28</v>
      </c>
      <c r="G20" s="81">
        <f t="shared" si="4"/>
        <v>11819.28</v>
      </c>
      <c r="H20" s="81">
        <f t="shared" si="4"/>
        <v>11819.28</v>
      </c>
      <c r="I20" s="78"/>
      <c r="J20" s="78"/>
      <c r="K20" s="78"/>
      <c r="L20" s="78"/>
      <c r="M20" s="78"/>
    </row>
    <row r="21" spans="1:13" ht="24">
      <c r="A21" s="21"/>
      <c r="B21" s="40">
        <v>511</v>
      </c>
      <c r="C21" s="23" t="s">
        <v>29</v>
      </c>
      <c r="D21" s="5">
        <v>13500</v>
      </c>
      <c r="E21" s="8">
        <v>16000</v>
      </c>
      <c r="F21" s="7">
        <v>7753.750000000001</v>
      </c>
      <c r="G21" s="7">
        <v>7753.750000000001</v>
      </c>
      <c r="H21" s="72">
        <v>7753.750000000001</v>
      </c>
      <c r="I21" s="14"/>
      <c r="J21" s="14"/>
      <c r="K21" s="14"/>
      <c r="L21" s="14"/>
      <c r="M21" s="14"/>
    </row>
    <row r="22" spans="1:13" ht="67.5" customHeight="1">
      <c r="A22" s="21"/>
      <c r="B22" s="40">
        <v>512</v>
      </c>
      <c r="C22" s="23" t="s">
        <v>30</v>
      </c>
      <c r="D22" s="5">
        <v>6500</v>
      </c>
      <c r="E22" s="8">
        <v>11500</v>
      </c>
      <c r="F22" s="7">
        <v>4065.53</v>
      </c>
      <c r="G22" s="7">
        <v>4065.53</v>
      </c>
      <c r="H22" s="72">
        <v>4065.53</v>
      </c>
      <c r="I22" s="14"/>
      <c r="J22" s="14"/>
      <c r="K22" s="14"/>
      <c r="L22" s="14"/>
      <c r="M22" s="14"/>
    </row>
    <row r="23" spans="1:13" s="79" customFormat="1" ht="24">
      <c r="A23" s="85">
        <v>3</v>
      </c>
      <c r="B23" s="86"/>
      <c r="C23" s="92" t="s">
        <v>31</v>
      </c>
      <c r="D23" s="88">
        <f>D24+D30+D52+D80</f>
        <v>1846000</v>
      </c>
      <c r="E23" s="88">
        <f aca="true" t="shared" si="5" ref="E23:H23">E24+E30+E52+E80</f>
        <v>1822860.0999999999</v>
      </c>
      <c r="F23" s="88">
        <f t="shared" si="5"/>
        <v>1116451.5999999999</v>
      </c>
      <c r="G23" s="88">
        <f t="shared" si="5"/>
        <v>1089083.52</v>
      </c>
      <c r="H23" s="88">
        <f t="shared" si="5"/>
        <v>1089083.52</v>
      </c>
      <c r="I23" s="78"/>
      <c r="J23" s="78"/>
      <c r="K23" s="78"/>
      <c r="L23" s="78"/>
      <c r="M23" s="78"/>
    </row>
    <row r="24" spans="1:13" s="79" customFormat="1" ht="24">
      <c r="A24" s="80"/>
      <c r="B24" s="75">
        <v>700</v>
      </c>
      <c r="C24" s="90" t="s">
        <v>32</v>
      </c>
      <c r="D24" s="81">
        <f>SUM(D25:D29)</f>
        <v>88000</v>
      </c>
      <c r="E24" s="81">
        <f aca="true" t="shared" si="6" ref="E24:H24">SUM(E25:E29)</f>
        <v>85398</v>
      </c>
      <c r="F24" s="81">
        <f t="shared" si="6"/>
        <v>7365.57</v>
      </c>
      <c r="G24" s="81">
        <f t="shared" si="6"/>
        <v>7365.57</v>
      </c>
      <c r="H24" s="81">
        <f t="shared" si="6"/>
        <v>7365.57</v>
      </c>
      <c r="I24" s="78"/>
      <c r="J24" s="78"/>
      <c r="K24" s="78"/>
      <c r="L24" s="78"/>
      <c r="M24" s="78"/>
    </row>
    <row r="25" spans="1:13" ht="67.5" customHeight="1">
      <c r="A25" s="21"/>
      <c r="B25" s="40">
        <v>711</v>
      </c>
      <c r="C25" s="23" t="s">
        <v>33</v>
      </c>
      <c r="D25" s="5">
        <v>40000</v>
      </c>
      <c r="E25" s="60">
        <v>39150</v>
      </c>
      <c r="F25" s="68">
        <v>5192.7</v>
      </c>
      <c r="G25" s="61">
        <v>5192.7</v>
      </c>
      <c r="H25" s="72">
        <v>5192.7</v>
      </c>
      <c r="I25" s="14"/>
      <c r="J25" s="14"/>
      <c r="K25" s="14"/>
      <c r="L25" s="14"/>
      <c r="M25" s="14"/>
    </row>
    <row r="26" spans="1:13" ht="96" customHeight="1">
      <c r="A26" s="21"/>
      <c r="B26" s="40">
        <v>713</v>
      </c>
      <c r="C26" s="23" t="s">
        <v>34</v>
      </c>
      <c r="D26" s="5">
        <v>2000</v>
      </c>
      <c r="E26" s="8">
        <v>2000</v>
      </c>
      <c r="F26" s="62">
        <v>711.67</v>
      </c>
      <c r="G26" s="7">
        <v>711.67</v>
      </c>
      <c r="H26" s="72">
        <v>711.67</v>
      </c>
      <c r="I26" s="14"/>
      <c r="J26" s="14"/>
      <c r="K26" s="14"/>
      <c r="L26" s="14"/>
      <c r="M26" s="14"/>
    </row>
    <row r="27" spans="1:13" ht="111.75" customHeight="1">
      <c r="A27" s="21"/>
      <c r="B27" s="40">
        <v>716</v>
      </c>
      <c r="C27" s="23" t="s">
        <v>35</v>
      </c>
      <c r="D27" s="5">
        <v>20000</v>
      </c>
      <c r="E27" s="8">
        <v>19898</v>
      </c>
      <c r="F27" s="7">
        <v>134.42</v>
      </c>
      <c r="G27" s="7">
        <v>134.42</v>
      </c>
      <c r="H27" s="72">
        <v>134.42</v>
      </c>
      <c r="I27" s="14"/>
      <c r="J27" s="14"/>
      <c r="K27" s="14"/>
      <c r="L27" s="14"/>
      <c r="M27" s="14"/>
    </row>
    <row r="28" spans="1:13" ht="147.75" customHeight="1">
      <c r="A28" s="21"/>
      <c r="B28" s="40">
        <v>717</v>
      </c>
      <c r="C28" s="23" t="s">
        <v>36</v>
      </c>
      <c r="D28" s="5">
        <v>25000</v>
      </c>
      <c r="E28" s="8">
        <v>23380</v>
      </c>
      <c r="F28" s="7">
        <v>1146.78</v>
      </c>
      <c r="G28" s="7">
        <v>1146.78</v>
      </c>
      <c r="H28" s="73">
        <v>1146.78</v>
      </c>
      <c r="I28" s="14"/>
      <c r="J28" s="14"/>
      <c r="K28" s="14"/>
      <c r="L28" s="14"/>
      <c r="M28" s="14"/>
    </row>
    <row r="29" spans="1:13" ht="15">
      <c r="A29" s="21"/>
      <c r="B29" s="40">
        <v>719</v>
      </c>
      <c r="C29" s="23" t="s">
        <v>37</v>
      </c>
      <c r="D29" s="5">
        <v>1000</v>
      </c>
      <c r="E29" s="8">
        <v>970</v>
      </c>
      <c r="F29" s="7">
        <v>180</v>
      </c>
      <c r="G29" s="7">
        <v>180</v>
      </c>
      <c r="H29" s="72">
        <v>180</v>
      </c>
      <c r="I29" s="14"/>
      <c r="J29" s="14"/>
      <c r="K29" s="14"/>
      <c r="L29" s="14"/>
      <c r="M29" s="14"/>
    </row>
    <row r="30" spans="1:13" s="79" customFormat="1" ht="24">
      <c r="A30" s="80"/>
      <c r="B30" s="75">
        <v>800</v>
      </c>
      <c r="C30" s="90" t="s">
        <v>38</v>
      </c>
      <c r="D30" s="81">
        <f>SUM(D31:D51)</f>
        <v>1502000</v>
      </c>
      <c r="E30" s="81">
        <f aca="true" t="shared" si="7" ref="E30:H30">SUM(E31:E51)</f>
        <v>1432154.8199999998</v>
      </c>
      <c r="F30" s="81">
        <f t="shared" si="7"/>
        <v>976014.78</v>
      </c>
      <c r="G30" s="81">
        <f t="shared" si="7"/>
        <v>955116.46</v>
      </c>
      <c r="H30" s="81">
        <f t="shared" si="7"/>
        <v>955116.46</v>
      </c>
      <c r="I30" s="78"/>
      <c r="J30" s="78"/>
      <c r="K30" s="78"/>
      <c r="L30" s="78"/>
      <c r="M30" s="78"/>
    </row>
    <row r="31" spans="1:13" ht="15">
      <c r="A31" s="21"/>
      <c r="B31" s="41">
        <v>823</v>
      </c>
      <c r="C31" s="23" t="s">
        <v>39</v>
      </c>
      <c r="D31" s="5">
        <v>20000</v>
      </c>
      <c r="E31" s="8">
        <v>23000</v>
      </c>
      <c r="F31" s="7">
        <v>10063.18</v>
      </c>
      <c r="G31" s="7">
        <v>10063.18</v>
      </c>
      <c r="H31" s="72">
        <v>10063.18</v>
      </c>
      <c r="I31" s="14"/>
      <c r="J31" s="14"/>
      <c r="K31" s="14"/>
      <c r="L31" s="14"/>
      <c r="M31" s="14"/>
    </row>
    <row r="32" spans="1:13" ht="82.5" customHeight="1">
      <c r="A32" s="21"/>
      <c r="B32" s="41">
        <v>824</v>
      </c>
      <c r="C32" s="23" t="s">
        <v>40</v>
      </c>
      <c r="D32" s="7">
        <v>90000</v>
      </c>
      <c r="E32" s="8">
        <v>79943</v>
      </c>
      <c r="F32" s="7">
        <v>67072.05999999998</v>
      </c>
      <c r="G32" s="7">
        <v>67072.05999999998</v>
      </c>
      <c r="H32" s="72">
        <v>67072.05999999998</v>
      </c>
      <c r="I32" s="14"/>
      <c r="J32" s="59"/>
      <c r="K32" s="14"/>
      <c r="L32" s="14"/>
      <c r="M32" s="14"/>
    </row>
    <row r="33" spans="1:13" ht="24">
      <c r="A33" s="21"/>
      <c r="B33" s="41">
        <v>826</v>
      </c>
      <c r="C33" s="23" t="s">
        <v>41</v>
      </c>
      <c r="D33" s="5">
        <v>1000</v>
      </c>
      <c r="E33" s="8">
        <v>1000</v>
      </c>
      <c r="F33" s="7"/>
      <c r="G33" s="7">
        <v>0</v>
      </c>
      <c r="H33" s="6">
        <v>0</v>
      </c>
      <c r="I33" s="14"/>
      <c r="J33" s="14"/>
      <c r="K33" s="14"/>
      <c r="L33" s="14"/>
      <c r="M33" s="14"/>
    </row>
    <row r="34" spans="1:13" ht="15">
      <c r="A34" s="21"/>
      <c r="B34" s="41">
        <v>829</v>
      </c>
      <c r="C34" s="23" t="s">
        <v>42</v>
      </c>
      <c r="D34" s="5">
        <v>100</v>
      </c>
      <c r="E34" s="8">
        <v>100</v>
      </c>
      <c r="F34" s="7"/>
      <c r="G34" s="7">
        <v>0</v>
      </c>
      <c r="H34" s="6">
        <v>0</v>
      </c>
      <c r="I34" s="14"/>
      <c r="J34" s="14"/>
      <c r="K34" s="14"/>
      <c r="L34" s="14"/>
      <c r="M34" s="14"/>
    </row>
    <row r="35" spans="1:13" ht="15">
      <c r="A35" s="21"/>
      <c r="B35" s="41">
        <v>831</v>
      </c>
      <c r="C35" s="23" t="s">
        <v>43</v>
      </c>
      <c r="D35" s="5">
        <v>10000</v>
      </c>
      <c r="E35" s="8">
        <v>10000</v>
      </c>
      <c r="F35" s="7">
        <v>2705.2799999999997</v>
      </c>
      <c r="G35" s="7">
        <v>2705.2799999999997</v>
      </c>
      <c r="H35" s="73">
        <v>2705.2799999999997</v>
      </c>
      <c r="I35" s="14"/>
      <c r="J35" s="14"/>
      <c r="K35" s="14"/>
      <c r="L35" s="14"/>
      <c r="M35" s="14"/>
    </row>
    <row r="36" spans="1:13" ht="15">
      <c r="A36" s="21"/>
      <c r="B36" s="41">
        <v>832</v>
      </c>
      <c r="C36" s="23" t="s">
        <v>44</v>
      </c>
      <c r="D36" s="5">
        <v>151000</v>
      </c>
      <c r="E36" s="8">
        <v>151000</v>
      </c>
      <c r="F36" s="7">
        <v>125051.64000000001</v>
      </c>
      <c r="G36" s="6">
        <v>125051.64000000001</v>
      </c>
      <c r="H36" s="72">
        <v>125051.64000000001</v>
      </c>
      <c r="I36" s="14"/>
      <c r="J36" s="14"/>
      <c r="K36" s="14"/>
      <c r="L36" s="14"/>
      <c r="M36" s="14"/>
    </row>
    <row r="37" spans="1:13" ht="24">
      <c r="A37" s="21"/>
      <c r="B37" s="41">
        <v>833</v>
      </c>
      <c r="C37" s="23" t="s">
        <v>45</v>
      </c>
      <c r="D37" s="5">
        <v>90000</v>
      </c>
      <c r="E37" s="8">
        <v>90000</v>
      </c>
      <c r="F37" s="7">
        <v>44984.27</v>
      </c>
      <c r="G37" s="7">
        <v>44984.27</v>
      </c>
      <c r="H37" s="72">
        <v>44984.27</v>
      </c>
      <c r="I37" s="14"/>
      <c r="J37" s="14"/>
      <c r="K37" s="14"/>
      <c r="L37" s="14"/>
      <c r="M37" s="14"/>
    </row>
    <row r="38" spans="1:13" ht="24">
      <c r="A38" s="21"/>
      <c r="B38" s="41">
        <v>839</v>
      </c>
      <c r="C38" s="23" t="s">
        <v>46</v>
      </c>
      <c r="D38" s="5">
        <v>0</v>
      </c>
      <c r="E38" s="8">
        <v>0</v>
      </c>
      <c r="F38" s="7"/>
      <c r="G38" s="7">
        <v>0</v>
      </c>
      <c r="H38" s="6"/>
      <c r="I38" s="14"/>
      <c r="J38" s="14"/>
      <c r="K38" s="14"/>
      <c r="L38" s="14"/>
      <c r="M38" s="14"/>
    </row>
    <row r="39" spans="1:13" ht="24">
      <c r="A39" s="21"/>
      <c r="B39" s="41">
        <v>841</v>
      </c>
      <c r="C39" s="23" t="s">
        <v>47</v>
      </c>
      <c r="D39" s="5">
        <v>60000</v>
      </c>
      <c r="E39" s="8">
        <v>58155</v>
      </c>
      <c r="F39" s="7">
        <v>38339.72</v>
      </c>
      <c r="G39" s="7">
        <v>38339.72</v>
      </c>
      <c r="H39" s="73">
        <v>38339.72</v>
      </c>
      <c r="I39" s="14"/>
      <c r="J39" s="14"/>
      <c r="K39" s="14"/>
      <c r="L39" s="14"/>
      <c r="M39" s="14"/>
    </row>
    <row r="40" spans="1:13" ht="66" customHeight="1">
      <c r="A40" s="21"/>
      <c r="B40" s="41">
        <v>843</v>
      </c>
      <c r="C40" s="23" t="s">
        <v>48</v>
      </c>
      <c r="D40" s="5">
        <v>35000</v>
      </c>
      <c r="E40" s="8">
        <v>35000</v>
      </c>
      <c r="F40" s="7">
        <v>13432.240000000002</v>
      </c>
      <c r="G40" s="7">
        <v>13432.240000000002</v>
      </c>
      <c r="H40" s="73">
        <v>13432.240000000002</v>
      </c>
      <c r="I40" s="14"/>
      <c r="J40" s="14"/>
      <c r="K40" s="14"/>
      <c r="L40" s="14"/>
      <c r="M40" s="14"/>
    </row>
    <row r="41" spans="1:13" ht="60.75" customHeight="1">
      <c r="A41" s="21"/>
      <c r="B41" s="41">
        <v>844</v>
      </c>
      <c r="C41" s="23" t="s">
        <v>49</v>
      </c>
      <c r="D41" s="5">
        <v>162000</v>
      </c>
      <c r="E41" s="8">
        <v>69500</v>
      </c>
      <c r="F41" s="7">
        <v>10000</v>
      </c>
      <c r="G41" s="7">
        <v>10000</v>
      </c>
      <c r="H41" s="6">
        <v>10000</v>
      </c>
      <c r="I41" s="14"/>
      <c r="J41" s="14"/>
      <c r="K41" s="14"/>
      <c r="L41" s="14"/>
      <c r="M41" s="14"/>
    </row>
    <row r="42" spans="1:13" ht="51" customHeight="1">
      <c r="A42" s="21"/>
      <c r="B42" s="41">
        <v>845</v>
      </c>
      <c r="C42" s="23" t="s">
        <v>50</v>
      </c>
      <c r="D42" s="5">
        <v>60000</v>
      </c>
      <c r="E42" s="8">
        <v>58000</v>
      </c>
      <c r="F42" s="7">
        <v>12956.970000000001</v>
      </c>
      <c r="G42" s="7">
        <v>10570.77</v>
      </c>
      <c r="H42" s="73">
        <v>10570.77</v>
      </c>
      <c r="I42" s="14"/>
      <c r="J42" s="14"/>
      <c r="K42" s="14"/>
      <c r="L42" s="14"/>
      <c r="M42" s="14"/>
    </row>
    <row r="43" spans="1:13" ht="113.25" customHeight="1">
      <c r="A43" s="21"/>
      <c r="B43" s="41">
        <v>851</v>
      </c>
      <c r="C43" s="23" t="s">
        <v>51</v>
      </c>
      <c r="D43" s="5">
        <v>60900</v>
      </c>
      <c r="E43" s="8">
        <v>91900</v>
      </c>
      <c r="F43" s="7">
        <v>46350.52</v>
      </c>
      <c r="G43" s="7">
        <v>46350.52</v>
      </c>
      <c r="H43" s="73">
        <v>46350.52</v>
      </c>
      <c r="I43" s="14"/>
      <c r="J43" s="14"/>
      <c r="K43" s="14"/>
      <c r="L43" s="14"/>
      <c r="M43" s="14"/>
    </row>
    <row r="44" spans="1:13" ht="68.25" customHeight="1">
      <c r="A44" s="21"/>
      <c r="B44" s="41">
        <v>861</v>
      </c>
      <c r="C44" s="23" t="s">
        <v>52</v>
      </c>
      <c r="D44" s="5">
        <v>6000</v>
      </c>
      <c r="E44" s="8">
        <v>5918.82</v>
      </c>
      <c r="F44" s="7">
        <v>981.06</v>
      </c>
      <c r="G44" s="7">
        <v>981.06</v>
      </c>
      <c r="H44" s="72">
        <v>981.06</v>
      </c>
      <c r="I44" s="14"/>
      <c r="J44" s="14"/>
      <c r="K44" s="14"/>
      <c r="L44" s="14"/>
      <c r="M44" s="14"/>
    </row>
    <row r="45" spans="1:13" ht="61.5" customHeight="1">
      <c r="A45" s="21"/>
      <c r="B45" s="41">
        <v>869</v>
      </c>
      <c r="C45" s="23" t="s">
        <v>53</v>
      </c>
      <c r="D45" s="5">
        <v>135000</v>
      </c>
      <c r="E45" s="8">
        <v>133278</v>
      </c>
      <c r="F45" s="7">
        <v>44571.14000000001</v>
      </c>
      <c r="G45" s="7">
        <v>44571.14000000001</v>
      </c>
      <c r="H45" s="73">
        <v>44571.14000000001</v>
      </c>
      <c r="I45" s="14"/>
      <c r="J45" s="14"/>
      <c r="K45" s="14"/>
      <c r="L45" s="14"/>
      <c r="M45" s="14"/>
    </row>
    <row r="46" spans="1:13" ht="24">
      <c r="A46" s="21"/>
      <c r="B46" s="41">
        <v>871</v>
      </c>
      <c r="C46" s="23" t="s">
        <v>54</v>
      </c>
      <c r="D46" s="5">
        <v>20000</v>
      </c>
      <c r="E46" s="8">
        <v>20000</v>
      </c>
      <c r="F46" s="7">
        <v>8460.48</v>
      </c>
      <c r="G46" s="7">
        <v>8460.48</v>
      </c>
      <c r="H46" s="72">
        <v>8460.48</v>
      </c>
      <c r="I46" s="14"/>
      <c r="J46" s="14"/>
      <c r="K46" s="14"/>
      <c r="L46" s="14"/>
      <c r="M46" s="14"/>
    </row>
    <row r="47" spans="1:13" ht="24">
      <c r="A47" s="21"/>
      <c r="B47" s="41">
        <v>873</v>
      </c>
      <c r="C47" s="23" t="s">
        <v>55</v>
      </c>
      <c r="D47" s="5">
        <v>40000</v>
      </c>
      <c r="E47" s="8">
        <v>43360</v>
      </c>
      <c r="F47" s="7">
        <v>21367.579999999998</v>
      </c>
      <c r="G47" s="7">
        <v>14135.18</v>
      </c>
      <c r="H47" s="73">
        <v>14135.18</v>
      </c>
      <c r="I47" s="14"/>
      <c r="J47" s="14"/>
      <c r="K47" s="14"/>
      <c r="L47" s="14"/>
      <c r="M47" s="14"/>
    </row>
    <row r="48" spans="1:13" ht="70.5" customHeight="1">
      <c r="A48" s="21"/>
      <c r="B48" s="41">
        <v>875</v>
      </c>
      <c r="C48" s="23" t="s">
        <v>56</v>
      </c>
      <c r="D48" s="5">
        <v>60000</v>
      </c>
      <c r="E48" s="8">
        <v>47000</v>
      </c>
      <c r="F48" s="7">
        <v>15919.720000000001</v>
      </c>
      <c r="G48" s="7">
        <v>4640</v>
      </c>
      <c r="H48" s="72">
        <v>4640</v>
      </c>
      <c r="I48" s="14"/>
      <c r="J48" s="14"/>
      <c r="K48" s="14"/>
      <c r="L48" s="14"/>
      <c r="M48" s="14"/>
    </row>
    <row r="49" spans="1:13" ht="65.25" customHeight="1">
      <c r="A49" s="21"/>
      <c r="B49" s="42">
        <v>881</v>
      </c>
      <c r="C49" s="23" t="s">
        <v>57</v>
      </c>
      <c r="D49" s="5">
        <v>1000</v>
      </c>
      <c r="E49" s="8">
        <v>1000</v>
      </c>
      <c r="F49" s="7">
        <v>420.66</v>
      </c>
      <c r="G49" s="7">
        <v>420.66</v>
      </c>
      <c r="H49" s="72">
        <v>420.66</v>
      </c>
      <c r="I49" s="14"/>
      <c r="J49" s="14"/>
      <c r="K49" s="14"/>
      <c r="L49" s="14"/>
      <c r="M49" s="14"/>
    </row>
    <row r="50" spans="1:13" s="1" customFormat="1" ht="65.25" customHeight="1">
      <c r="A50" s="21"/>
      <c r="B50" s="42">
        <v>892</v>
      </c>
      <c r="C50" s="23" t="s">
        <v>109</v>
      </c>
      <c r="D50" s="5">
        <v>0</v>
      </c>
      <c r="E50" s="8">
        <v>14000</v>
      </c>
      <c r="F50" s="7">
        <v>13338.26</v>
      </c>
      <c r="G50" s="7">
        <v>13338.26</v>
      </c>
      <c r="H50" s="72">
        <v>13338.26</v>
      </c>
      <c r="I50" s="14"/>
      <c r="J50" s="14"/>
      <c r="K50" s="14"/>
      <c r="L50" s="14"/>
      <c r="M50" s="14"/>
    </row>
    <row r="51" spans="1:13" ht="15">
      <c r="A51" s="21"/>
      <c r="B51" s="41">
        <v>896</v>
      </c>
      <c r="C51" s="23" t="s">
        <v>58</v>
      </c>
      <c r="D51" s="5">
        <v>500000</v>
      </c>
      <c r="E51" s="8">
        <v>500000</v>
      </c>
      <c r="F51" s="6">
        <v>500000</v>
      </c>
      <c r="G51" s="7">
        <v>500000</v>
      </c>
      <c r="H51" s="6">
        <v>500000</v>
      </c>
      <c r="I51" s="14"/>
      <c r="J51" s="14"/>
      <c r="K51" s="14"/>
      <c r="L51" s="14"/>
      <c r="M51" s="14"/>
    </row>
    <row r="52" spans="1:13" s="79" customFormat="1" ht="48">
      <c r="A52" s="82"/>
      <c r="B52" s="93">
        <v>1000</v>
      </c>
      <c r="C52" s="94" t="s">
        <v>59</v>
      </c>
      <c r="D52" s="12">
        <f>D53+D56+D60+D64+D67+D70+D73</f>
        <v>256000</v>
      </c>
      <c r="E52" s="12">
        <f aca="true" t="shared" si="8" ref="E52:H52">E53+E56+E60+E64+E67+E70+E73</f>
        <v>253328.94</v>
      </c>
      <c r="F52" s="12">
        <f t="shared" si="8"/>
        <v>81832.86</v>
      </c>
      <c r="G52" s="12">
        <f t="shared" si="8"/>
        <v>81832.86</v>
      </c>
      <c r="H52" s="12">
        <f t="shared" si="8"/>
        <v>81832.86</v>
      </c>
      <c r="I52" s="78"/>
      <c r="J52" s="78"/>
      <c r="K52" s="78"/>
      <c r="L52" s="78"/>
      <c r="M52" s="78"/>
    </row>
    <row r="53" spans="1:13" s="79" customFormat="1" ht="48">
      <c r="A53" s="80"/>
      <c r="B53" s="75">
        <v>1100</v>
      </c>
      <c r="C53" s="76" t="s">
        <v>60</v>
      </c>
      <c r="D53" s="81">
        <f>SUM(D54:D55)</f>
        <v>48000</v>
      </c>
      <c r="E53" s="81">
        <f aca="true" t="shared" si="9" ref="E53:H53">SUM(E54:E55)</f>
        <v>47650</v>
      </c>
      <c r="F53" s="81">
        <f t="shared" si="9"/>
        <v>8771.810000000001</v>
      </c>
      <c r="G53" s="81">
        <f t="shared" si="9"/>
        <v>8771.810000000001</v>
      </c>
      <c r="H53" s="81">
        <f t="shared" si="9"/>
        <v>8771.810000000001</v>
      </c>
      <c r="I53" s="78"/>
      <c r="J53" s="78"/>
      <c r="K53" s="78"/>
      <c r="L53" s="78"/>
      <c r="M53" s="78"/>
    </row>
    <row r="54" spans="1:13" ht="60" customHeight="1">
      <c r="A54" s="21"/>
      <c r="B54" s="40">
        <v>1111</v>
      </c>
      <c r="C54" s="23" t="s">
        <v>61</v>
      </c>
      <c r="D54" s="5">
        <v>23000</v>
      </c>
      <c r="E54" s="8">
        <v>23000</v>
      </c>
      <c r="F54" s="7">
        <v>7639.860000000001</v>
      </c>
      <c r="G54" s="7">
        <v>7639.860000000001</v>
      </c>
      <c r="H54" s="73">
        <v>7639.860000000001</v>
      </c>
      <c r="I54" s="14"/>
      <c r="J54" s="14"/>
      <c r="K54" s="14"/>
      <c r="L54" s="14"/>
      <c r="M54" s="14"/>
    </row>
    <row r="55" spans="1:13" ht="78.75" customHeight="1">
      <c r="A55" s="21"/>
      <c r="B55" s="40">
        <v>1121</v>
      </c>
      <c r="C55" s="23" t="s">
        <v>62</v>
      </c>
      <c r="D55" s="5">
        <v>25000</v>
      </c>
      <c r="E55" s="8">
        <v>24650</v>
      </c>
      <c r="F55" s="7">
        <v>1131.95</v>
      </c>
      <c r="G55" s="7">
        <v>1131.95</v>
      </c>
      <c r="H55" s="72">
        <v>1131.95</v>
      </c>
      <c r="I55" s="14"/>
      <c r="J55" s="14"/>
      <c r="K55" s="14"/>
      <c r="L55" s="14"/>
      <c r="M55" s="14"/>
    </row>
    <row r="56" spans="1:13" s="79" customFormat="1" ht="80.25" customHeight="1">
      <c r="A56" s="80"/>
      <c r="B56" s="75">
        <v>1200</v>
      </c>
      <c r="C56" s="90" t="s">
        <v>63</v>
      </c>
      <c r="D56" s="81">
        <f>SUM(D57:D59)</f>
        <v>15500</v>
      </c>
      <c r="E56" s="81">
        <f aca="true" t="shared" si="10" ref="E56:H56">SUM(E57:E59)</f>
        <v>28500</v>
      </c>
      <c r="F56" s="81">
        <f t="shared" si="10"/>
        <v>4953.360000000001</v>
      </c>
      <c r="G56" s="81">
        <f t="shared" si="10"/>
        <v>4953.360000000001</v>
      </c>
      <c r="H56" s="81">
        <f t="shared" si="10"/>
        <v>4953.360000000001</v>
      </c>
      <c r="I56" s="78"/>
      <c r="J56" s="78"/>
      <c r="K56" s="78"/>
      <c r="L56" s="78"/>
      <c r="M56" s="78"/>
    </row>
    <row r="57" spans="1:13" ht="57" customHeight="1">
      <c r="A57" s="21"/>
      <c r="B57" s="39">
        <v>1219</v>
      </c>
      <c r="C57" s="23" t="s">
        <v>64</v>
      </c>
      <c r="D57" s="5">
        <v>500</v>
      </c>
      <c r="E57" s="8">
        <v>500</v>
      </c>
      <c r="F57" s="7">
        <v>0</v>
      </c>
      <c r="G57" s="7">
        <v>0</v>
      </c>
      <c r="H57" s="6">
        <v>0</v>
      </c>
      <c r="I57" s="14"/>
      <c r="J57" s="14"/>
      <c r="K57" s="14"/>
      <c r="L57" s="14"/>
      <c r="M57" s="14"/>
    </row>
    <row r="58" spans="1:13" ht="24">
      <c r="A58" s="21"/>
      <c r="B58" s="40">
        <v>1231</v>
      </c>
      <c r="C58" s="23" t="s">
        <v>65</v>
      </c>
      <c r="D58" s="5">
        <v>15000</v>
      </c>
      <c r="E58" s="8">
        <v>15000</v>
      </c>
      <c r="F58" s="7">
        <v>4953.360000000001</v>
      </c>
      <c r="G58" s="7">
        <v>4953.360000000001</v>
      </c>
      <c r="H58" s="72">
        <v>4953.360000000001</v>
      </c>
      <c r="I58" s="14"/>
      <c r="J58" s="14"/>
      <c r="K58" s="14"/>
      <c r="L58" s="14"/>
      <c r="M58" s="14"/>
    </row>
    <row r="59" spans="1:13" ht="59.25" customHeight="1">
      <c r="A59" s="21"/>
      <c r="B59" s="40">
        <v>1232</v>
      </c>
      <c r="C59" s="23" t="s">
        <v>66</v>
      </c>
      <c r="D59" s="5">
        <v>0</v>
      </c>
      <c r="E59" s="8">
        <v>13000</v>
      </c>
      <c r="F59" s="6">
        <v>0</v>
      </c>
      <c r="G59" s="7">
        <v>0</v>
      </c>
      <c r="H59" s="6">
        <v>0</v>
      </c>
      <c r="I59" s="14"/>
      <c r="J59" s="14"/>
      <c r="K59" s="14"/>
      <c r="L59" s="14"/>
      <c r="M59" s="14"/>
    </row>
    <row r="60" spans="1:13" s="79" customFormat="1" ht="87.75" customHeight="1">
      <c r="A60" s="80"/>
      <c r="B60" s="75">
        <v>1300</v>
      </c>
      <c r="C60" s="90" t="s">
        <v>67</v>
      </c>
      <c r="D60" s="81">
        <f>SUM(D61:D63)</f>
        <v>28000</v>
      </c>
      <c r="E60" s="81">
        <f aca="true" t="shared" si="11" ref="E60:H60">SUM(E61:E63)</f>
        <v>27995</v>
      </c>
      <c r="F60" s="81">
        <f t="shared" si="11"/>
        <v>18186.590000000004</v>
      </c>
      <c r="G60" s="81">
        <f t="shared" si="11"/>
        <v>18186.590000000004</v>
      </c>
      <c r="H60" s="81">
        <f t="shared" si="11"/>
        <v>18186.590000000004</v>
      </c>
      <c r="I60" s="78"/>
      <c r="J60" s="78"/>
      <c r="K60" s="78"/>
      <c r="L60" s="78"/>
      <c r="M60" s="78"/>
    </row>
    <row r="61" spans="1:13" ht="62.25" customHeight="1">
      <c r="A61" s="21"/>
      <c r="B61" s="40">
        <v>1311</v>
      </c>
      <c r="C61" s="23" t="s">
        <v>68</v>
      </c>
      <c r="D61" s="5">
        <v>20000</v>
      </c>
      <c r="E61" s="8">
        <v>20000</v>
      </c>
      <c r="F61" s="7">
        <v>15240.050000000001</v>
      </c>
      <c r="G61" s="7">
        <v>15240.050000000001</v>
      </c>
      <c r="H61" s="72">
        <v>15240.050000000001</v>
      </c>
      <c r="I61" s="14"/>
      <c r="J61" s="14"/>
      <c r="K61" s="14"/>
      <c r="L61" s="14"/>
      <c r="M61" s="14"/>
    </row>
    <row r="62" spans="1:13" ht="76.5" customHeight="1">
      <c r="A62" s="21"/>
      <c r="B62" s="40">
        <v>1321</v>
      </c>
      <c r="C62" s="23" t="s">
        <v>69</v>
      </c>
      <c r="D62" s="5">
        <v>5000</v>
      </c>
      <c r="E62" s="8">
        <v>4995</v>
      </c>
      <c r="F62" s="7">
        <v>2807.55</v>
      </c>
      <c r="G62" s="7">
        <v>2807.55</v>
      </c>
      <c r="H62" s="72">
        <v>2807.55</v>
      </c>
      <c r="I62" s="14"/>
      <c r="J62" s="14"/>
      <c r="K62" s="14"/>
      <c r="L62" s="14"/>
      <c r="M62" s="14"/>
    </row>
    <row r="63" spans="1:13" ht="63.75" customHeight="1">
      <c r="A63" s="21"/>
      <c r="B63" s="40">
        <v>1329</v>
      </c>
      <c r="C63" s="23" t="s">
        <v>70</v>
      </c>
      <c r="D63" s="5">
        <v>3000</v>
      </c>
      <c r="E63" s="8">
        <v>3000</v>
      </c>
      <c r="F63" s="7">
        <v>138.99</v>
      </c>
      <c r="G63" s="7">
        <v>138.99</v>
      </c>
      <c r="H63" s="72">
        <v>138.99</v>
      </c>
      <c r="I63" s="14"/>
      <c r="J63" s="14"/>
      <c r="K63" s="14"/>
      <c r="L63" s="14"/>
      <c r="M63" s="14"/>
    </row>
    <row r="64" spans="1:13" s="79" customFormat="1" ht="96.75" customHeight="1">
      <c r="A64" s="80"/>
      <c r="B64" s="75">
        <v>1400</v>
      </c>
      <c r="C64" s="76" t="s">
        <v>71</v>
      </c>
      <c r="D64" s="81">
        <f>SUM(D65:D66)</f>
        <v>0</v>
      </c>
      <c r="E64" s="81">
        <f aca="true" t="shared" si="12" ref="E64:H64">SUM(E65:E66)</f>
        <v>0</v>
      </c>
      <c r="F64" s="81">
        <f t="shared" si="12"/>
        <v>0</v>
      </c>
      <c r="G64" s="81">
        <f t="shared" si="12"/>
        <v>0</v>
      </c>
      <c r="H64" s="81">
        <f t="shared" si="12"/>
        <v>0</v>
      </c>
      <c r="I64" s="78"/>
      <c r="J64" s="78"/>
      <c r="K64" s="78"/>
      <c r="L64" s="78"/>
      <c r="M64" s="78"/>
    </row>
    <row r="65" spans="1:13" ht="65.25" customHeight="1">
      <c r="A65" s="21"/>
      <c r="B65" s="40">
        <v>1421</v>
      </c>
      <c r="C65" s="23" t="s">
        <v>72</v>
      </c>
      <c r="D65" s="5">
        <v>0</v>
      </c>
      <c r="E65" s="5">
        <v>0</v>
      </c>
      <c r="F65" s="7"/>
      <c r="G65" s="7"/>
      <c r="H65" s="6"/>
      <c r="I65" s="14"/>
      <c r="J65" s="14"/>
      <c r="K65" s="14"/>
      <c r="L65" s="14"/>
      <c r="M65" s="14"/>
    </row>
    <row r="66" spans="1:13" ht="24">
      <c r="A66" s="21"/>
      <c r="B66" s="40">
        <v>1423</v>
      </c>
      <c r="C66" s="23" t="s">
        <v>73</v>
      </c>
      <c r="D66" s="5">
        <v>0</v>
      </c>
      <c r="E66" s="5">
        <v>0</v>
      </c>
      <c r="F66" s="7"/>
      <c r="G66" s="7"/>
      <c r="H66" s="6"/>
      <c r="I66" s="14"/>
      <c r="J66" s="14"/>
      <c r="K66" s="14"/>
      <c r="L66" s="14"/>
      <c r="M66" s="14"/>
    </row>
    <row r="67" spans="1:13" s="79" customFormat="1" ht="36">
      <c r="A67" s="80"/>
      <c r="B67" s="75">
        <v>1500</v>
      </c>
      <c r="C67" s="76" t="s">
        <v>74</v>
      </c>
      <c r="D67" s="81">
        <f>SUM(D68:D69)</f>
        <v>15500</v>
      </c>
      <c r="E67" s="81">
        <f aca="true" t="shared" si="13" ref="E67:H67">SUM(E68:E69)</f>
        <v>15824.36</v>
      </c>
      <c r="F67" s="81">
        <f t="shared" si="13"/>
        <v>7157.9</v>
      </c>
      <c r="G67" s="81">
        <f t="shared" si="13"/>
        <v>7157.9</v>
      </c>
      <c r="H67" s="81">
        <f t="shared" si="13"/>
        <v>7157.9</v>
      </c>
      <c r="I67" s="78"/>
      <c r="J67" s="78"/>
      <c r="K67" s="78"/>
      <c r="L67" s="78"/>
      <c r="M67" s="78"/>
    </row>
    <row r="68" spans="1:13" ht="24">
      <c r="A68" s="21"/>
      <c r="B68" s="40">
        <v>1511</v>
      </c>
      <c r="C68" s="23" t="s">
        <v>74</v>
      </c>
      <c r="D68" s="5">
        <v>15000</v>
      </c>
      <c r="E68" s="8">
        <v>15324.36</v>
      </c>
      <c r="F68" s="7">
        <v>7157.9</v>
      </c>
      <c r="G68" s="7">
        <v>7157.9</v>
      </c>
      <c r="H68" s="73">
        <v>7157.9</v>
      </c>
      <c r="I68" s="14"/>
      <c r="J68" s="14"/>
      <c r="K68" s="14"/>
      <c r="L68" s="14"/>
      <c r="M68" s="14"/>
    </row>
    <row r="69" spans="1:13" ht="54.75" customHeight="1">
      <c r="A69" s="21"/>
      <c r="B69" s="39">
        <v>1512</v>
      </c>
      <c r="C69" s="23" t="s">
        <v>75</v>
      </c>
      <c r="D69" s="5">
        <v>500</v>
      </c>
      <c r="E69" s="8">
        <v>500</v>
      </c>
      <c r="F69" s="7">
        <v>0</v>
      </c>
      <c r="G69" s="7">
        <v>0</v>
      </c>
      <c r="H69" s="6">
        <v>0</v>
      </c>
      <c r="I69" s="14"/>
      <c r="J69" s="14"/>
      <c r="K69" s="14"/>
      <c r="L69" s="14"/>
      <c r="M69" s="14"/>
    </row>
    <row r="70" spans="1:13" s="79" customFormat="1" ht="24">
      <c r="A70" s="74"/>
      <c r="B70" s="75">
        <v>1600</v>
      </c>
      <c r="C70" s="76" t="s">
        <v>76</v>
      </c>
      <c r="D70" s="77">
        <f>SUM(D71:D72)</f>
        <v>27000</v>
      </c>
      <c r="E70" s="77">
        <f aca="true" t="shared" si="14" ref="E70:H70">SUM(E71:E72)</f>
        <v>27000</v>
      </c>
      <c r="F70" s="77">
        <f t="shared" si="14"/>
        <v>12996.189999999999</v>
      </c>
      <c r="G70" s="77">
        <f t="shared" si="14"/>
        <v>12996.189999999999</v>
      </c>
      <c r="H70" s="77">
        <f t="shared" si="14"/>
        <v>12996.189999999999</v>
      </c>
      <c r="I70" s="78"/>
      <c r="J70" s="78"/>
      <c r="K70" s="78"/>
      <c r="L70" s="78"/>
      <c r="M70" s="78"/>
    </row>
    <row r="71" spans="1:13" ht="45.75" customHeight="1">
      <c r="A71" s="21"/>
      <c r="B71" s="40">
        <v>1641</v>
      </c>
      <c r="C71" s="23" t="s">
        <v>77</v>
      </c>
      <c r="D71" s="5">
        <v>5000</v>
      </c>
      <c r="E71" s="8">
        <v>5000</v>
      </c>
      <c r="F71" s="7">
        <v>2945.23</v>
      </c>
      <c r="G71" s="7">
        <v>2945.23</v>
      </c>
      <c r="H71" s="72">
        <v>2945.23</v>
      </c>
      <c r="I71" s="14"/>
      <c r="J71" s="14"/>
      <c r="K71" s="14"/>
      <c r="L71" s="14"/>
      <c r="M71" s="14"/>
    </row>
    <row r="72" spans="1:13" ht="24">
      <c r="A72" s="21"/>
      <c r="B72" s="40">
        <v>1699</v>
      </c>
      <c r="C72" s="23" t="s">
        <v>78</v>
      </c>
      <c r="D72" s="5">
        <v>22000</v>
      </c>
      <c r="E72" s="8">
        <v>22000</v>
      </c>
      <c r="F72" s="7">
        <v>10050.96</v>
      </c>
      <c r="G72" s="7">
        <v>10050.96</v>
      </c>
      <c r="H72" s="73">
        <v>10050.96</v>
      </c>
      <c r="I72" s="14"/>
      <c r="J72" s="14"/>
      <c r="K72" s="14"/>
      <c r="L72" s="14"/>
      <c r="M72" s="14"/>
    </row>
    <row r="73" spans="1:13" s="79" customFormat="1" ht="36">
      <c r="A73" s="80"/>
      <c r="B73" s="75">
        <v>1700</v>
      </c>
      <c r="C73" s="76" t="s">
        <v>79</v>
      </c>
      <c r="D73" s="81">
        <f>SUM(D74:D79)</f>
        <v>122000</v>
      </c>
      <c r="E73" s="81">
        <f aca="true" t="shared" si="15" ref="E73:H73">SUM(E74:E79)</f>
        <v>106359.58</v>
      </c>
      <c r="F73" s="81">
        <f t="shared" si="15"/>
        <v>29767.009999999995</v>
      </c>
      <c r="G73" s="81">
        <f t="shared" si="15"/>
        <v>29767.009999999995</v>
      </c>
      <c r="H73" s="81">
        <f t="shared" si="15"/>
        <v>29767.009999999995</v>
      </c>
      <c r="I73" s="78"/>
      <c r="J73" s="78"/>
      <c r="K73" s="78"/>
      <c r="L73" s="78"/>
      <c r="M73" s="78"/>
    </row>
    <row r="74" spans="1:13" ht="15">
      <c r="A74" s="21"/>
      <c r="B74" s="40">
        <v>1711</v>
      </c>
      <c r="C74" s="23" t="s">
        <v>80</v>
      </c>
      <c r="D74" s="5">
        <v>8000</v>
      </c>
      <c r="E74" s="8">
        <v>8000</v>
      </c>
      <c r="F74" s="7">
        <v>0</v>
      </c>
      <c r="G74" s="7">
        <v>0</v>
      </c>
      <c r="H74" s="6">
        <v>0</v>
      </c>
      <c r="I74" s="14"/>
      <c r="J74" s="14"/>
      <c r="K74" s="14"/>
      <c r="L74" s="14"/>
      <c r="M74" s="14"/>
    </row>
    <row r="75" spans="1:13" ht="49.5" customHeight="1">
      <c r="A75" s="21"/>
      <c r="B75" s="40">
        <v>1712</v>
      </c>
      <c r="C75" s="23" t="s">
        <v>81</v>
      </c>
      <c r="D75" s="5">
        <v>3000</v>
      </c>
      <c r="E75" s="8">
        <v>3000</v>
      </c>
      <c r="F75" s="7">
        <v>0</v>
      </c>
      <c r="G75" s="7">
        <v>0</v>
      </c>
      <c r="H75" s="6">
        <v>0</v>
      </c>
      <c r="I75" s="14"/>
      <c r="J75" s="14"/>
      <c r="K75" s="14"/>
      <c r="L75" s="14"/>
      <c r="M75" s="14"/>
    </row>
    <row r="76" spans="1:13" ht="60" customHeight="1">
      <c r="A76" s="21"/>
      <c r="B76" s="40">
        <v>1713</v>
      </c>
      <c r="C76" s="23" t="s">
        <v>82</v>
      </c>
      <c r="D76" s="5">
        <v>3000</v>
      </c>
      <c r="E76" s="8">
        <v>3000</v>
      </c>
      <c r="F76" s="7">
        <v>2469.8399999999997</v>
      </c>
      <c r="G76" s="7">
        <v>2469.8399999999997</v>
      </c>
      <c r="H76" s="72">
        <v>2469.8399999999997</v>
      </c>
      <c r="I76" s="14"/>
      <c r="J76" s="14"/>
      <c r="K76" s="14"/>
      <c r="L76" s="14"/>
      <c r="M76" s="14"/>
    </row>
    <row r="77" spans="1:13" ht="65.25" customHeight="1">
      <c r="A77" s="21"/>
      <c r="B77" s="40">
        <v>1723</v>
      </c>
      <c r="C77" s="23" t="s">
        <v>83</v>
      </c>
      <c r="D77" s="5">
        <v>103000</v>
      </c>
      <c r="E77" s="8">
        <v>67359.58</v>
      </c>
      <c r="F77" s="7">
        <v>10153.82</v>
      </c>
      <c r="G77" s="7">
        <v>10153.82</v>
      </c>
      <c r="H77" s="72">
        <v>10153.82</v>
      </c>
      <c r="I77" s="14"/>
      <c r="J77" s="14"/>
      <c r="K77" s="14"/>
      <c r="L77" s="14"/>
      <c r="M77" s="14"/>
    </row>
    <row r="78" spans="1:13" ht="96" customHeight="1">
      <c r="A78" s="21"/>
      <c r="B78" s="40">
        <v>1725</v>
      </c>
      <c r="C78" s="23" t="s">
        <v>84</v>
      </c>
      <c r="D78" s="5">
        <v>3000</v>
      </c>
      <c r="E78" s="8">
        <v>23000</v>
      </c>
      <c r="F78" s="7">
        <v>15419.749999999998</v>
      </c>
      <c r="G78" s="7">
        <v>15419.749999999998</v>
      </c>
      <c r="H78" s="72">
        <v>15419.749999999998</v>
      </c>
      <c r="I78" s="14"/>
      <c r="J78" s="14"/>
      <c r="K78" s="14"/>
      <c r="L78" s="14"/>
      <c r="M78" s="14"/>
    </row>
    <row r="79" spans="1:13" ht="67.5" customHeight="1">
      <c r="A79" s="21"/>
      <c r="B79" s="40">
        <v>1729</v>
      </c>
      <c r="C79" s="23" t="s">
        <v>85</v>
      </c>
      <c r="D79" s="5">
        <v>2000</v>
      </c>
      <c r="E79" s="8">
        <v>2000</v>
      </c>
      <c r="F79" s="7">
        <v>1723.6000000000004</v>
      </c>
      <c r="G79" s="7">
        <v>1723.6000000000004</v>
      </c>
      <c r="H79" s="72">
        <v>1723.6000000000004</v>
      </c>
      <c r="I79" s="14"/>
      <c r="J79" s="14"/>
      <c r="K79" s="14"/>
      <c r="L79" s="14"/>
      <c r="M79" s="14"/>
    </row>
    <row r="80" spans="1:13" s="79" customFormat="1" ht="92.25" customHeight="1">
      <c r="A80" s="9"/>
      <c r="B80" s="10">
        <v>9000</v>
      </c>
      <c r="C80" s="11" t="s">
        <v>86</v>
      </c>
      <c r="D80" s="12">
        <f>D81+D85+D87</f>
        <v>0</v>
      </c>
      <c r="E80" s="12">
        <f aca="true" t="shared" si="16" ref="E80:H80">E81+E85+E87</f>
        <v>51978.340000000004</v>
      </c>
      <c r="F80" s="12">
        <f t="shared" si="16"/>
        <v>51238.39</v>
      </c>
      <c r="G80" s="12">
        <f t="shared" si="16"/>
        <v>44768.630000000005</v>
      </c>
      <c r="H80" s="12">
        <f t="shared" si="16"/>
        <v>44768.630000000005</v>
      </c>
      <c r="I80" s="13"/>
      <c r="J80" s="13"/>
      <c r="K80" s="13"/>
      <c r="L80" s="13"/>
      <c r="M80" s="13"/>
    </row>
    <row r="81" spans="1:13" s="79" customFormat="1" ht="72">
      <c r="A81" s="95"/>
      <c r="B81" s="96">
        <v>9100</v>
      </c>
      <c r="C81" s="97" t="s">
        <v>87</v>
      </c>
      <c r="D81" s="81">
        <f>SUM(D82:D84)</f>
        <v>0</v>
      </c>
      <c r="E81" s="81">
        <f aca="true" t="shared" si="17" ref="E81:G81">SUM(E82:E84)</f>
        <v>11535.800000000001</v>
      </c>
      <c r="F81" s="81">
        <f t="shared" si="17"/>
        <v>11529.74</v>
      </c>
      <c r="G81" s="81">
        <f t="shared" si="17"/>
        <v>11529.74</v>
      </c>
      <c r="H81" s="81">
        <f>SUM(H82:H84)</f>
        <v>11529.74</v>
      </c>
      <c r="I81" s="78"/>
      <c r="J81" s="78"/>
      <c r="K81" s="78"/>
      <c r="L81" s="78"/>
      <c r="M81" s="78"/>
    </row>
    <row r="82" spans="1:13" ht="24">
      <c r="A82" s="15"/>
      <c r="B82" s="16">
        <v>9151</v>
      </c>
      <c r="C82" s="17" t="s">
        <v>74</v>
      </c>
      <c r="D82" s="7">
        <v>0</v>
      </c>
      <c r="E82" s="8">
        <v>1175.74</v>
      </c>
      <c r="F82" s="7">
        <v>1174.6799999999998</v>
      </c>
      <c r="G82" s="7">
        <v>1174.6799999999998</v>
      </c>
      <c r="H82" s="72">
        <v>1174.68</v>
      </c>
      <c r="I82" s="14"/>
      <c r="J82" s="14"/>
      <c r="K82" s="14"/>
      <c r="L82" s="14"/>
      <c r="M82" s="14"/>
    </row>
    <row r="83" spans="1:13" ht="15">
      <c r="A83" s="15"/>
      <c r="B83" s="16">
        <v>9169</v>
      </c>
      <c r="C83" s="17" t="s">
        <v>88</v>
      </c>
      <c r="D83" s="7">
        <v>0</v>
      </c>
      <c r="E83" s="8">
        <v>355</v>
      </c>
      <c r="F83" s="7">
        <v>350</v>
      </c>
      <c r="G83" s="7">
        <v>350</v>
      </c>
      <c r="H83" s="72">
        <v>350</v>
      </c>
      <c r="I83" s="14"/>
      <c r="J83" s="14"/>
      <c r="K83" s="14"/>
      <c r="L83" s="14"/>
      <c r="M83" s="14"/>
    </row>
    <row r="84" spans="1:13" ht="15">
      <c r="A84" s="15"/>
      <c r="B84" s="16">
        <v>9179</v>
      </c>
      <c r="C84" s="17" t="s">
        <v>89</v>
      </c>
      <c r="D84" s="7">
        <v>0</v>
      </c>
      <c r="E84" s="8">
        <v>10005.060000000001</v>
      </c>
      <c r="F84" s="7">
        <v>10005.06</v>
      </c>
      <c r="G84" s="7">
        <v>10005.06</v>
      </c>
      <c r="H84" s="72">
        <v>10005.06</v>
      </c>
      <c r="I84" s="14"/>
      <c r="J84" s="14"/>
      <c r="K84" s="14"/>
      <c r="L84" s="14"/>
      <c r="M84" s="14"/>
    </row>
    <row r="85" spans="1:13" s="79" customFormat="1" ht="58.5" customHeight="1">
      <c r="A85" s="98"/>
      <c r="B85" s="96">
        <v>9700</v>
      </c>
      <c r="C85" s="99" t="s">
        <v>90</v>
      </c>
      <c r="D85" s="100">
        <f>SUM(D86)</f>
        <v>0</v>
      </c>
      <c r="E85" s="100">
        <f aca="true" t="shared" si="18" ref="E85:H85">SUM(E86)</f>
        <v>2602</v>
      </c>
      <c r="F85" s="100">
        <f t="shared" si="18"/>
        <v>1868.11</v>
      </c>
      <c r="G85" s="100">
        <f t="shared" si="18"/>
        <v>398.34999999999997</v>
      </c>
      <c r="H85" s="100">
        <f t="shared" si="18"/>
        <v>398.34999999999997</v>
      </c>
      <c r="I85" s="101"/>
      <c r="J85" s="101"/>
      <c r="K85" s="101"/>
      <c r="L85" s="101"/>
      <c r="M85" s="101"/>
    </row>
    <row r="86" spans="1:13" ht="36">
      <c r="A86" s="15"/>
      <c r="B86" s="16">
        <v>9711</v>
      </c>
      <c r="C86" s="17" t="s">
        <v>91</v>
      </c>
      <c r="D86" s="7"/>
      <c r="E86" s="8">
        <v>2602</v>
      </c>
      <c r="F86" s="7">
        <v>1868.11</v>
      </c>
      <c r="G86" s="7">
        <v>398.34999999999997</v>
      </c>
      <c r="H86" s="73">
        <v>398.34999999999997</v>
      </c>
      <c r="I86" s="14"/>
      <c r="J86" s="14"/>
      <c r="K86" s="14"/>
      <c r="L86" s="14"/>
      <c r="M86" s="14"/>
    </row>
    <row r="87" spans="1:13" s="79" customFormat="1" ht="66" customHeight="1">
      <c r="A87" s="98"/>
      <c r="B87" s="96">
        <v>9800</v>
      </c>
      <c r="C87" s="99" t="s">
        <v>92</v>
      </c>
      <c r="D87" s="100">
        <f>SUM(D88:D93)</f>
        <v>0</v>
      </c>
      <c r="E87" s="100">
        <f aca="true" t="shared" si="19" ref="E87:H87">SUM(E88:E93)</f>
        <v>37840.54</v>
      </c>
      <c r="F87" s="100">
        <f t="shared" si="19"/>
        <v>37840.54</v>
      </c>
      <c r="G87" s="100">
        <f t="shared" si="19"/>
        <v>32840.54</v>
      </c>
      <c r="H87" s="100">
        <f t="shared" si="19"/>
        <v>32840.54</v>
      </c>
      <c r="I87" s="101"/>
      <c r="J87" s="101"/>
      <c r="K87" s="101"/>
      <c r="L87" s="101"/>
      <c r="M87" s="101"/>
    </row>
    <row r="88" spans="1:13" ht="90" customHeight="1">
      <c r="A88" s="19"/>
      <c r="B88" s="16">
        <v>9821</v>
      </c>
      <c r="C88" s="20" t="s">
        <v>93</v>
      </c>
      <c r="D88" s="6">
        <v>0</v>
      </c>
      <c r="E88" s="8">
        <v>15692.36</v>
      </c>
      <c r="F88" s="6">
        <v>15692.36</v>
      </c>
      <c r="G88" s="6">
        <v>15692.36</v>
      </c>
      <c r="H88" s="72">
        <v>15692.36</v>
      </c>
      <c r="I88" s="18"/>
      <c r="J88" s="18"/>
      <c r="K88" s="18"/>
      <c r="L88" s="18"/>
      <c r="M88" s="18"/>
    </row>
    <row r="89" spans="1:13" ht="24">
      <c r="A89" s="19"/>
      <c r="B89" s="16">
        <v>9841</v>
      </c>
      <c r="C89" s="20" t="s">
        <v>94</v>
      </c>
      <c r="D89" s="6">
        <v>0</v>
      </c>
      <c r="E89" s="8">
        <v>1845</v>
      </c>
      <c r="F89" s="6">
        <v>1845</v>
      </c>
      <c r="G89" s="6">
        <v>1845</v>
      </c>
      <c r="H89" s="72">
        <v>1845</v>
      </c>
      <c r="I89" s="18"/>
      <c r="J89" s="18"/>
      <c r="K89" s="18"/>
      <c r="L89" s="18"/>
      <c r="M89" s="18"/>
    </row>
    <row r="90" spans="1:13" ht="24">
      <c r="A90" s="15"/>
      <c r="B90" s="16">
        <v>9844</v>
      </c>
      <c r="C90" s="17" t="s">
        <v>95</v>
      </c>
      <c r="D90" s="7">
        <v>0</v>
      </c>
      <c r="E90" s="8">
        <v>7000</v>
      </c>
      <c r="F90" s="7">
        <v>7000</v>
      </c>
      <c r="G90" s="7">
        <v>2000</v>
      </c>
      <c r="H90" s="72">
        <v>2000</v>
      </c>
      <c r="I90" s="14"/>
      <c r="J90" s="14"/>
      <c r="K90" s="14"/>
      <c r="L90" s="14"/>
      <c r="M90" s="14"/>
    </row>
    <row r="91" spans="1:13" ht="48">
      <c r="A91" s="15"/>
      <c r="B91" s="16">
        <v>9851</v>
      </c>
      <c r="C91" s="17" t="s">
        <v>96</v>
      </c>
      <c r="D91" s="7">
        <v>0</v>
      </c>
      <c r="E91" s="8">
        <v>1722</v>
      </c>
      <c r="F91" s="7">
        <v>1722</v>
      </c>
      <c r="G91" s="7">
        <v>1722</v>
      </c>
      <c r="H91" s="72">
        <v>1722</v>
      </c>
      <c r="I91" s="14"/>
      <c r="J91" s="14"/>
      <c r="K91" s="14"/>
      <c r="L91" s="14"/>
      <c r="M91" s="14"/>
    </row>
    <row r="92" spans="1:13" ht="15">
      <c r="A92" s="15"/>
      <c r="B92" s="16">
        <v>9873</v>
      </c>
      <c r="C92" s="17" t="s">
        <v>97</v>
      </c>
      <c r="D92" s="7">
        <v>0</v>
      </c>
      <c r="E92" s="8">
        <v>81.18</v>
      </c>
      <c r="F92" s="7">
        <v>81.18</v>
      </c>
      <c r="G92" s="7">
        <v>81.18</v>
      </c>
      <c r="H92" s="72">
        <v>81.18</v>
      </c>
      <c r="I92" s="14"/>
      <c r="J92" s="14"/>
      <c r="K92" s="14"/>
      <c r="L92" s="14"/>
      <c r="M92" s="14"/>
    </row>
    <row r="93" spans="1:13" ht="24">
      <c r="A93" s="21"/>
      <c r="B93" s="22">
        <v>9891</v>
      </c>
      <c r="C93" s="23" t="s">
        <v>98</v>
      </c>
      <c r="D93" s="5">
        <v>0</v>
      </c>
      <c r="E93" s="8">
        <v>11500</v>
      </c>
      <c r="F93" s="7">
        <v>11500</v>
      </c>
      <c r="G93" s="6">
        <v>11500</v>
      </c>
      <c r="H93" s="72">
        <v>11500</v>
      </c>
      <c r="I93" s="14"/>
      <c r="J93" s="14"/>
      <c r="K93" s="14"/>
      <c r="L93" s="14"/>
      <c r="M93" s="14"/>
    </row>
    <row r="94" spans="1:13" s="79" customFormat="1" ht="24">
      <c r="A94" s="102">
        <v>4</v>
      </c>
      <c r="B94" s="103"/>
      <c r="C94" s="104" t="s">
        <v>99</v>
      </c>
      <c r="D94" s="105">
        <f>D95+D97+D99</f>
        <v>1056000</v>
      </c>
      <c r="E94" s="105">
        <f aca="true" t="shared" si="20" ref="E94:H94">E95+E97+E99</f>
        <v>1106000</v>
      </c>
      <c r="F94" s="105">
        <f t="shared" si="20"/>
        <v>958400</v>
      </c>
      <c r="G94" s="105">
        <f t="shared" si="20"/>
        <v>958400</v>
      </c>
      <c r="H94" s="105">
        <f t="shared" si="20"/>
        <v>958400</v>
      </c>
      <c r="I94" s="13"/>
      <c r="J94" s="13"/>
      <c r="K94" s="13"/>
      <c r="L94" s="13"/>
      <c r="M94" s="13"/>
    </row>
    <row r="95" spans="1:13" s="79" customFormat="1" ht="132">
      <c r="A95" s="106"/>
      <c r="B95" s="96">
        <v>2200</v>
      </c>
      <c r="C95" s="99" t="s">
        <v>100</v>
      </c>
      <c r="D95" s="81">
        <f>SUM(D96)</f>
        <v>0</v>
      </c>
      <c r="E95" s="81">
        <f aca="true" t="shared" si="21" ref="E95:H95">SUM(E96)</f>
        <v>50000</v>
      </c>
      <c r="F95" s="81">
        <f t="shared" si="21"/>
        <v>0</v>
      </c>
      <c r="G95" s="81">
        <f t="shared" si="21"/>
        <v>0</v>
      </c>
      <c r="H95" s="81">
        <f t="shared" si="21"/>
        <v>0</v>
      </c>
      <c r="I95" s="78"/>
      <c r="J95" s="78"/>
      <c r="K95" s="78"/>
      <c r="L95" s="78"/>
      <c r="M95" s="78"/>
    </row>
    <row r="96" spans="1:13" ht="48">
      <c r="A96" s="63"/>
      <c r="B96" s="43">
        <v>2299</v>
      </c>
      <c r="C96" s="17" t="s">
        <v>101</v>
      </c>
      <c r="D96" s="5">
        <v>0</v>
      </c>
      <c r="E96" s="8">
        <v>50000</v>
      </c>
      <c r="F96" s="7">
        <v>0</v>
      </c>
      <c r="G96" s="7">
        <v>0</v>
      </c>
      <c r="H96" s="6">
        <v>0</v>
      </c>
      <c r="I96" s="14"/>
      <c r="J96" s="14"/>
      <c r="K96" s="14"/>
      <c r="L96" s="14"/>
      <c r="M96" s="14"/>
    </row>
    <row r="97" spans="1:13" s="79" customFormat="1" ht="108">
      <c r="A97" s="106"/>
      <c r="B97" s="96">
        <v>2400</v>
      </c>
      <c r="C97" s="99" t="s">
        <v>102</v>
      </c>
      <c r="D97" s="81">
        <f>SUM(D98)</f>
        <v>800000</v>
      </c>
      <c r="E97" s="81">
        <f aca="true" t="shared" si="22" ref="E97:H97">SUM(E98)</f>
        <v>800000</v>
      </c>
      <c r="F97" s="81">
        <f t="shared" si="22"/>
        <v>728000</v>
      </c>
      <c r="G97" s="81">
        <f t="shared" si="22"/>
        <v>728000</v>
      </c>
      <c r="H97" s="81">
        <f t="shared" si="22"/>
        <v>728000</v>
      </c>
      <c r="I97" s="78"/>
      <c r="J97" s="78"/>
      <c r="K97" s="78"/>
      <c r="L97" s="78"/>
      <c r="M97" s="78"/>
    </row>
    <row r="98" spans="1:13" ht="48">
      <c r="A98" s="63"/>
      <c r="B98" s="43">
        <v>2419</v>
      </c>
      <c r="C98" s="17" t="s">
        <v>103</v>
      </c>
      <c r="D98" s="5">
        <v>800000</v>
      </c>
      <c r="E98" s="8">
        <v>800000</v>
      </c>
      <c r="F98" s="6">
        <v>728000</v>
      </c>
      <c r="G98" s="7">
        <v>728000</v>
      </c>
      <c r="H98" s="72">
        <v>728000</v>
      </c>
      <c r="I98" s="14"/>
      <c r="J98" s="14"/>
      <c r="K98" s="14"/>
      <c r="L98" s="14"/>
      <c r="M98" s="14"/>
    </row>
    <row r="99" spans="1:13" s="79" customFormat="1" ht="48">
      <c r="A99" s="106"/>
      <c r="B99" s="96">
        <v>2500</v>
      </c>
      <c r="C99" s="99" t="s">
        <v>104</v>
      </c>
      <c r="D99" s="81">
        <f>SUM(D100)</f>
        <v>256000</v>
      </c>
      <c r="E99" s="81">
        <f aca="true" t="shared" si="23" ref="E99:H99">SUM(E100)</f>
        <v>256000</v>
      </c>
      <c r="F99" s="81">
        <f t="shared" si="23"/>
        <v>230400</v>
      </c>
      <c r="G99" s="81">
        <f t="shared" si="23"/>
        <v>230400</v>
      </c>
      <c r="H99" s="81">
        <f t="shared" si="23"/>
        <v>230400</v>
      </c>
      <c r="I99" s="78"/>
      <c r="J99" s="78"/>
      <c r="K99" s="78"/>
      <c r="L99" s="78"/>
      <c r="M99" s="78"/>
    </row>
    <row r="100" spans="1:13" ht="48">
      <c r="A100" s="63"/>
      <c r="B100" s="43">
        <v>2599</v>
      </c>
      <c r="C100" s="17" t="s">
        <v>105</v>
      </c>
      <c r="D100" s="5">
        <v>256000</v>
      </c>
      <c r="E100" s="5">
        <v>256000</v>
      </c>
      <c r="F100" s="6">
        <v>230400</v>
      </c>
      <c r="G100" s="7">
        <v>230400</v>
      </c>
      <c r="H100" s="72">
        <v>230400</v>
      </c>
      <c r="I100" s="14"/>
      <c r="J100" s="14"/>
      <c r="K100" s="14"/>
      <c r="L100" s="14"/>
      <c r="M100" s="14"/>
    </row>
    <row r="101" spans="1:13" ht="15">
      <c r="A101" s="64"/>
      <c r="B101" s="44"/>
      <c r="C101" s="45"/>
      <c r="D101" s="44"/>
      <c r="E101" s="45"/>
      <c r="F101" s="24"/>
      <c r="G101" s="24"/>
      <c r="H101" s="46"/>
      <c r="I101" s="14"/>
      <c r="J101" s="14"/>
      <c r="K101" s="14"/>
      <c r="L101" s="14"/>
      <c r="M101" s="14"/>
    </row>
    <row r="102" spans="1:13" ht="15">
      <c r="A102" s="64"/>
      <c r="B102" s="44"/>
      <c r="C102" s="45"/>
      <c r="D102" s="44" t="s">
        <v>106</v>
      </c>
      <c r="E102" s="47"/>
      <c r="F102" s="24"/>
      <c r="G102" s="24"/>
      <c r="H102" s="46"/>
      <c r="I102" s="14"/>
      <c r="J102" s="14"/>
      <c r="K102" s="14"/>
      <c r="L102" s="14"/>
      <c r="M102" s="14"/>
    </row>
    <row r="103" spans="1:13" ht="15">
      <c r="A103" s="64"/>
      <c r="B103" s="44"/>
      <c r="C103" s="45"/>
      <c r="D103" s="44"/>
      <c r="E103" s="48" t="s">
        <v>107</v>
      </c>
      <c r="F103" s="24"/>
      <c r="G103" s="24"/>
      <c r="H103" s="46"/>
      <c r="I103" s="14"/>
      <c r="J103" s="14"/>
      <c r="K103" s="14"/>
      <c r="L103" s="14"/>
      <c r="M103" s="14"/>
    </row>
    <row r="104" spans="1:13" ht="15">
      <c r="A104" s="64"/>
      <c r="B104" s="44"/>
      <c r="C104" s="45"/>
      <c r="D104" s="44"/>
      <c r="E104" s="45"/>
      <c r="F104" s="24"/>
      <c r="G104" s="24"/>
      <c r="H104" s="46"/>
      <c r="I104" s="14"/>
      <c r="J104" s="14"/>
      <c r="K104" s="14"/>
      <c r="L104" s="14"/>
      <c r="M104" s="14"/>
    </row>
    <row r="105" spans="1:13" ht="15">
      <c r="A105" s="64"/>
      <c r="B105" s="44"/>
      <c r="C105" s="45"/>
      <c r="D105" s="44"/>
      <c r="E105" s="48" t="s">
        <v>108</v>
      </c>
      <c r="F105" s="24"/>
      <c r="G105" s="24"/>
      <c r="H105" s="46"/>
      <c r="I105" s="14"/>
      <c r="J105" s="14"/>
      <c r="K105" s="14"/>
      <c r="L105" s="14"/>
      <c r="M105" s="14"/>
    </row>
    <row r="106" spans="1:13" ht="15">
      <c r="A106" s="1"/>
      <c r="B106" s="1"/>
      <c r="C106" s="1"/>
      <c r="D106" s="1"/>
      <c r="E106" s="1"/>
      <c r="F106" s="1"/>
      <c r="G106" s="1"/>
      <c r="H106" s="52"/>
      <c r="I106" s="65"/>
      <c r="J106" s="65"/>
      <c r="K106" s="65"/>
      <c r="L106" s="65"/>
      <c r="M106" s="65"/>
    </row>
    <row r="107" spans="1:13" ht="15">
      <c r="A107" s="1"/>
      <c r="B107" s="1"/>
      <c r="C107" s="1"/>
      <c r="D107" s="1"/>
      <c r="E107" s="53"/>
      <c r="F107" s="1"/>
      <c r="G107" s="1"/>
      <c r="H107" s="52"/>
      <c r="I107" s="65"/>
      <c r="J107" s="65"/>
      <c r="K107" s="65"/>
      <c r="L107" s="65"/>
      <c r="M107" s="65"/>
    </row>
    <row r="108" spans="1:13" ht="15">
      <c r="A108" s="1"/>
      <c r="B108" s="1"/>
      <c r="C108" s="1"/>
      <c r="D108" s="53"/>
      <c r="E108" s="53"/>
      <c r="F108" s="53"/>
      <c r="G108" s="1"/>
      <c r="H108" s="52"/>
      <c r="I108" s="65"/>
      <c r="J108" s="65"/>
      <c r="K108" s="65"/>
      <c r="L108" s="65"/>
      <c r="M108" s="65"/>
    </row>
    <row r="109" spans="1:13" ht="15">
      <c r="A109" s="1"/>
      <c r="B109" s="1"/>
      <c r="C109" s="1"/>
      <c r="D109" s="53"/>
      <c r="E109" s="53"/>
      <c r="F109" s="53"/>
      <c r="G109" s="1"/>
      <c r="H109" s="52"/>
      <c r="I109" s="65"/>
      <c r="J109" s="65"/>
      <c r="K109" s="65"/>
      <c r="L109" s="65"/>
      <c r="M109" s="65"/>
    </row>
    <row r="110" spans="1:13" ht="15">
      <c r="A110" s="1"/>
      <c r="B110" s="1"/>
      <c r="C110" s="1"/>
      <c r="D110" s="1"/>
      <c r="E110" s="1"/>
      <c r="F110" s="1"/>
      <c r="G110" s="1"/>
      <c r="H110" s="52"/>
      <c r="I110" s="65"/>
      <c r="J110" s="65"/>
      <c r="K110" s="65"/>
      <c r="L110" s="65"/>
      <c r="M110" s="65"/>
    </row>
    <row r="111" spans="1:13" ht="15">
      <c r="A111" s="1"/>
      <c r="B111" s="1"/>
      <c r="C111" s="1"/>
      <c r="D111" s="1"/>
      <c r="E111" s="1"/>
      <c r="F111" s="1"/>
      <c r="G111" s="1"/>
      <c r="H111" s="52"/>
      <c r="I111" s="65"/>
      <c r="J111" s="65"/>
      <c r="K111" s="65"/>
      <c r="L111" s="65"/>
      <c r="M111" s="65"/>
    </row>
    <row r="114" spans="1:8" ht="15">
      <c r="A114" s="55"/>
      <c r="B114" s="49"/>
      <c r="C114" s="50"/>
      <c r="D114" s="51"/>
      <c r="E114" s="2"/>
      <c r="F114" s="2"/>
      <c r="G114" s="2"/>
      <c r="H114" s="5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/>
  <cp:lastPrinted>2015-12-15T07:33:00Z</cp:lastPrinted>
  <dcterms:created xsi:type="dcterms:W3CDTF">2015-12-07T07:31:01Z</dcterms:created>
  <dcterms:modified xsi:type="dcterms:W3CDTF">2016-01-08T10:43:40Z</dcterms:modified>
  <cp:category/>
  <cp:version/>
  <cp:contentType/>
  <cp:contentStatus/>
</cp:coreProperties>
</file>