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9090" windowHeight="11955" activeTab="0"/>
  </bookViews>
  <sheets>
    <sheet name="ΟΚΤΩΒΡΙΟΣ 2016" sheetId="1" r:id="rId1"/>
    <sheet name="Φύλλο2" sheetId="2" r:id="rId2"/>
    <sheet name="Φύλλο3" sheetId="3" r:id="rId3"/>
  </sheets>
  <definedNames>
    <definedName name="_xlnm.Print_Titles" localSheetId="0">'ΟΚΤΩΒΡΙΟΣ 2016'!$7:$7</definedName>
  </definedNames>
  <calcPr calcId="125725"/>
</workbook>
</file>

<file path=xl/comments1.xml><?xml version="1.0" encoding="utf-8"?>
<comments xmlns="http://schemas.openxmlformats.org/spreadsheetml/2006/main">
  <authors>
    <author>koutsouras</author>
  </authors>
  <commentList>
    <comment ref="G27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2750,00</t>
        </r>
      </text>
    </comment>
    <comment ref="G66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3416,16 ;</t>
        </r>
      </text>
    </comment>
  </commentList>
</comments>
</file>

<file path=xl/sharedStrings.xml><?xml version="1.0" encoding="utf-8"?>
<sst xmlns="http://schemas.openxmlformats.org/spreadsheetml/2006/main" count="110" uniqueCount="107">
  <si>
    <t>ΥΠΟΥΡΓΕΙΟ ΕΣΩΤΕΡΙΚΩΝ ΚΑΙ ΔΙΟΙΚΗΤΙΚΗΣ ΑΝΑΣΥΓΚΡΟΤΗΣΗΣ</t>
  </si>
  <si>
    <t xml:space="preserve">ΦΟΡΕΑΣ </t>
  </si>
  <si>
    <t>(π. ΥΠΟΥΡΓΕΙΟ ΜΑΚΕΔΟΝΙΑΣ ΚΑΙ ΘΡΑΚΗΣ)</t>
  </si>
  <si>
    <t>Ε.Φ.</t>
  </si>
  <si>
    <t xml:space="preserve">ΚΙΝΗΣΗ ΠΡΟΫΠΟΛΟΓΙΣΜΟΥ </t>
  </si>
  <si>
    <t>αρθρ. 15 Ν.4305/2014 (ΦΕΚ 237/Α)</t>
  </si>
  <si>
    <t xml:space="preserve">ΜΗΝΑΣ ΑΝΑΦΟΡΑΣ </t>
  </si>
  <si>
    <t>ΚΑΕ</t>
  </si>
  <si>
    <t>ΚΑΤΗΓΟΡΙΑ ΔΑΠΑΝΗΣ</t>
  </si>
  <si>
    <t>ΔΙΑΜΟΡΦΩΣΗ</t>
  </si>
  <si>
    <t>ΑΠΕΣΤ/ΝΤΑ</t>
  </si>
  <si>
    <t>ΕΝΤΑΛΘΕΝΤΑ</t>
  </si>
  <si>
    <t>ΕΞΟΦΛΗΘΕΝΤΑ</t>
  </si>
  <si>
    <t>ΚΕΝΤΡΙΚΗ ΥΠΗΡΕΣΙΑ</t>
  </si>
  <si>
    <t>Αποδοχές και συντάξεις</t>
  </si>
  <si>
    <t>Αμοιβές τακτικών πολιτικών υπαλλήλων (Τακτικοί &amp; Ι.Δ.Α.Χ)</t>
  </si>
  <si>
    <t>Βασικός μισθός</t>
  </si>
  <si>
    <t>Οικογενειακή παροχή</t>
  </si>
  <si>
    <t xml:space="preserve">Επίδομα θέσεων ευθύνης </t>
  </si>
  <si>
    <t>Προσωπική διαφορά Ν. 4024/2011</t>
  </si>
  <si>
    <t>Εισφορές στο Ι.Κ.Α.</t>
  </si>
  <si>
    <t>Εισφορές σε λοιπούς ασφαλιστικούς οργανισμούς</t>
  </si>
  <si>
    <t>Εργοδοτική εισφορά υπέρ ΕΟΠΥΥ</t>
  </si>
  <si>
    <t>Πρόσθετες και παρεπόμενες παροχές</t>
  </si>
  <si>
    <t xml:space="preserve">Αποζημίωση για υπερωριακή εργασία </t>
  </si>
  <si>
    <t xml:space="preserve">Αποζημίωση για εργασία κατά τις εξαιρέσιμες ημέρες και νυκτερινές ώρες </t>
  </si>
  <si>
    <t>Καταναλωτικές και σύνθετες δαπάνες</t>
  </si>
  <si>
    <t>Πληρωμές για μετακινήσεις</t>
  </si>
  <si>
    <t>Πληρωμές για λοιπές υπηρεσίες</t>
  </si>
  <si>
    <t>Ταχυδρομικά</t>
  </si>
  <si>
    <t>Υποχρεώσεις από παροχή τηλεπικοινωνιακών υπηρεσιών   (τέλη, μισθώματα και δαπάνες εγκαταστάσεων)</t>
  </si>
  <si>
    <t>Λοιπές μεταφορές</t>
  </si>
  <si>
    <t>Ύδρευση και άρδευση</t>
  </si>
  <si>
    <t>Ηλεκτρική ενέργεια</t>
  </si>
  <si>
    <t>Χρήση φυσικού αερίου</t>
  </si>
  <si>
    <t>Δαπάνες καθαριότητας</t>
  </si>
  <si>
    <t>Διαφημίσεις και δημοσιεύσεις γενικά</t>
  </si>
  <si>
    <t>Εκδόσεις - εκτυπώσεις - βιβλιοδεσία     (περιλαμβάνεται και η προμήθεια χάρτου)</t>
  </si>
  <si>
    <t>Εκθέσεις, οργάνωση συνεδρίων και πολιτιστικών εκδηλώσεων</t>
  </si>
  <si>
    <t>Κάθε είδους δαπάνες δημοσίων σχέσεων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</si>
  <si>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</si>
  <si>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Αμοιβές για συντήρηση και επισκευή μεταφορικών μέσων ξηράς γενικά</t>
  </si>
  <si>
    <t>Αμοιβές για συντήρηση και επισκευή λοιπού εξοπλισμού</t>
  </si>
  <si>
    <t>Αμοιβές φυσικών προσώπων</t>
  </si>
  <si>
    <t>Αμοιβές νομικών προσώπων</t>
  </si>
  <si>
    <t>Αμοιβές για δαπάνες καθαριότητας (συμπεριλαμβάνονται φυσικά και νομικά πρόσωπα)</t>
  </si>
  <si>
    <t>Αμοιβές για επιμόρφωση, εκπαίδευση, μετεκπαίδευση</t>
  </si>
  <si>
    <t>Απόρρητες δαπάνες</t>
  </si>
  <si>
    <t>ΠΡΟΜΗΘΕΙΕΣ ΑΓΑΘΩΝ ΚΑΙ ΚΕΦΑΛΑΙΑΚΟΥ ΕΞΟΠΛΙΣΜΟΥ</t>
  </si>
  <si>
    <t>Προμήθεια ειδών εξοπλισμού υπηρεσιών, εργαστηρίων κ.λπ..</t>
  </si>
  <si>
    <t>Προμήθεια χαρτιού, γραφικών ειδών και λοιπών συναφών υλικών</t>
  </si>
  <si>
    <t>Προμήθεια βιβλίων και συγγραμμάτων περιοδικών , εφημερίδων και λοιπών συναφών εκδόσεων</t>
  </si>
  <si>
    <t>Προμήθεια υγειονομικού, φαρμακευτικού υλικού και ειδών καθαριότητας και ευπρεπισμού</t>
  </si>
  <si>
    <t>Προμήθεια λοιπών ειδών υγειονομικών, φαρμακευτικών και ορθοπεδικών ειδών</t>
  </si>
  <si>
    <t>Προμήθεια ειδών καθαριότητας</t>
  </si>
  <si>
    <t>Προμήθεια ειδών συντήρησης και επισκευής εγκαταστάσεων και εξοπλισμού</t>
  </si>
  <si>
    <t>Προμήθεια ειδών συντήρησης και επισκευής ηλεκτρικών εγκαταστάσεων</t>
  </si>
  <si>
    <t>Προμήθεια ειδών συντήρησης και επισκευής μεταφορικών μέσων ξηράς γενικά</t>
  </si>
  <si>
    <t>Προμήθεια ειδών συντήρησης και επισκευής κάθε είδους λοιπού εξοπλισμού</t>
  </si>
  <si>
    <t>Προμήθεια ειδών διατροφής, ιματισμού, υπόδησης, εξάρτυσης, ειδών εστίασης, κατασκήνωσης και άθλησης</t>
  </si>
  <si>
    <t xml:space="preserve">Προμήθεια ιματισμού, υφασμάτων και συναφών υλικών </t>
  </si>
  <si>
    <t>Προμήθεια ειδών υπόδησης</t>
  </si>
  <si>
    <t>Προμήθεια καυσίμων και λιπαντικών</t>
  </si>
  <si>
    <t>Καύσιμα θέρμανσης και δαπάνες κοινοχρήστων</t>
  </si>
  <si>
    <t>Διάφορες προμήθειες</t>
  </si>
  <si>
    <t>Προμήθεια χρωμάτων και λοιπών συναφών υλικών</t>
  </si>
  <si>
    <t>Λοιπές προμήθειες υλικών</t>
  </si>
  <si>
    <t>Προμήθεια κεφαλαιακού εξοπλισμού</t>
  </si>
  <si>
    <t>Προμήθεια επίπλων</t>
  </si>
  <si>
    <t>Προμήθεια συσκευών θέρμανσης και κλιματισμού</t>
  </si>
  <si>
    <t>Προμήθεια γραφομηχανών ,μηχανημάτων φωτοαντιγραφής κ.λπ.. μηχανών γραφείου</t>
  </si>
  <si>
    <t>Προμήθεια ηλεκτρονικών υπολογιστών προγραμμάτων και λοιπών υλικών</t>
  </si>
  <si>
    <t>Προμήθεια κάθε είδους τηλεπικοινωνιακού, μετεωρολογικού και λοιπού συναφούς ηλεκτρονικού εξοπλισμού</t>
  </si>
  <si>
    <t>Προμήθεια κάθε είδους μηχανικού και λοιπού εξοπλισμού</t>
  </si>
  <si>
    <t>ΕΞΟΦΛΗΣΗ ΑΠΛΗΡΩΤΩΝ ΥΠΟΧΡΕΩΣΕΩΝ ΠΑΡΕΛΘΟΝΤΩΝ ΟΙΚΟΝ. ΕΤΩΝ</t>
  </si>
  <si>
    <t>Λοιπές προμήθειες</t>
  </si>
  <si>
    <t>Λοιπός εξοπλισμός</t>
  </si>
  <si>
    <t>Εξόφληση απλήρωτων υποχρεώσεων από μετακινήσεις</t>
  </si>
  <si>
    <t>Έξοδα από μετακίνηση προσωπικού</t>
  </si>
  <si>
    <t>Εξόφληση απλήρωτων υποχρεώσεων από λοιπές υπηρεσίες</t>
  </si>
  <si>
    <t>Διαφημίσεις και Δημοσιεύσεις</t>
  </si>
  <si>
    <t>Δαπάνες δημοσίων σχέσεων</t>
  </si>
  <si>
    <t>Συντήρηση και επισκευή μηχανικού και λοιπού εξοπλισμού</t>
  </si>
  <si>
    <t>Λοιπές αμοιβές</t>
  </si>
  <si>
    <t>Ειδικές αμοιβές και λοιπές δαπάνες</t>
  </si>
  <si>
    <t>Μεταβιβαστικές πληρωμές</t>
  </si>
  <si>
    <t>Επιχορηγήσεις σε Νομικά Πρόσωπα Δημοσίου Δικαίου (Οργανισμούς Τοπικής Αυτοδιοίκησης, Γεωργικούς, Βιοτεχνικούς, Βιομηχανικούς και Τουριστικούς Οργανισμούς)</t>
  </si>
  <si>
    <t>Επιχορηγήσεις σε Νομικά Πρόσωπα Δημοσίου Δικαίου (Επιστημονικά, Εκπαιδευτικά, Πολιτιστικά, Λογαριασμούς, λοιπά Ιδρύματα και οργανισμούς)</t>
  </si>
  <si>
    <t>Επιχορήγηση σε λοιπά επιστημονικά και πνευματικά ιδρύματα</t>
  </si>
  <si>
    <t>Επιχορήγηση σε φυσικά και Νομικά Πρόσωπα Ιδιωτικού Δικαίου</t>
  </si>
  <si>
    <t>Λοιπές επιχορηγήσεις φυσικών ή νομικών προσώπων  και οργανισμών</t>
  </si>
  <si>
    <t>Πάσης φύσεως δαπάνες σε εκτέλεση δικαστικών αποφάσεων</t>
  </si>
  <si>
    <t>Παροχές κινητής τηλεφωνίας ( περιλαμβάνει τη δαπάνη κόστους ομιλίας ή χρήσης δεδομένων )</t>
  </si>
  <si>
    <t>07/210</t>
  </si>
  <si>
    <t xml:space="preserve">Ημερήσια αποζημίωση </t>
  </si>
  <si>
    <t xml:space="preserve">Έξοδα διανυκτέρευσης </t>
  </si>
  <si>
    <t xml:space="preserve">Λοιπά έξοδα μετακίνησης </t>
  </si>
  <si>
    <t>Μείζονες κατηγ.</t>
  </si>
  <si>
    <t>Εξόφληση απλήρωτων υποχρεώσεων από πρόσθετες και παρεπόμενες παροχές</t>
  </si>
  <si>
    <t>Πρόσθετες παροχές (περιλαμβάνονται και οι ασφαλιστικές εισφορές</t>
  </si>
  <si>
    <t>ΚΑΤΑΝΟΜΗ ΠΙΣΤΩΣΕΩΝ ΠΡΟΫΠΟΛΟΓΙΣΜΟΥ 2016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</si>
  <si>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</si>
  <si>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</si>
  <si>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Εξόφληση απλήρωτων υποχρεώσεων από προμήθειες αγαθών και κεφαλαιουχικού εξοπλισμού</t>
  </si>
  <si>
    <t>Υποχρεώσεις από παροχή τηλεπικοινωνιακών υπηρεσιών (τέλη, μισθώματα και δαπάνες εγκαταστάσεων)</t>
  </si>
  <si>
    <t xml:space="preserve">Επιχορήγηση σε περιφέρειες και Δήμους για λοιπούς σκοπούς </t>
  </si>
  <si>
    <t>ΟΚΤΩΒΡΙΟΣ</t>
  </si>
</sst>
</file>

<file path=xl/styles.xml><?xml version="1.0" encoding="utf-8"?>
<styleSheet xmlns="http://schemas.openxmlformats.org/spreadsheetml/2006/main">
  <numFmts count="5">
    <numFmt numFmtId="164" formatCode="0000"/>
    <numFmt numFmtId="165" formatCode="[$-408]mmmmm;@"/>
    <numFmt numFmtId="166" formatCode="dd/mm/yyyy"/>
    <numFmt numFmtId="167" formatCode="00"/>
    <numFmt numFmtId="168" formatCode="#,##0.00;[Red]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6" fillId="0" borderId="0" xfId="0" applyFont="1" applyFill="1" applyProtection="1">
      <protection locked="0"/>
    </xf>
    <xf numFmtId="0" fontId="4" fillId="0" borderId="0" xfId="0" applyFont="1" applyFill="1"/>
    <xf numFmtId="164" fontId="4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4" fontId="4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164" fontId="5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/>
    <xf numFmtId="164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/>
    <xf numFmtId="165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Protection="1"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4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vertical="center"/>
      <protection locked="0"/>
    </xf>
    <xf numFmtId="168" fontId="2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/>
    <xf numFmtId="4" fontId="4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Protection="1">
      <protection locked="0"/>
    </xf>
    <xf numFmtId="4" fontId="11" fillId="0" borderId="0" xfId="0" applyNumberFormat="1" applyFont="1" applyFill="1" applyBorder="1"/>
    <xf numFmtId="4" fontId="3" fillId="0" borderId="0" xfId="0" applyNumberFormat="1" applyFont="1" applyFill="1" applyBorder="1" applyAlignment="1">
      <alignment wrapText="1"/>
    </xf>
    <xf numFmtId="4" fontId="11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/>
    <xf numFmtId="4" fontId="1" fillId="0" borderId="0" xfId="0" applyNumberFormat="1" applyFont="1" applyFill="1"/>
    <xf numFmtId="167" fontId="5" fillId="0" borderId="1" xfId="0" applyNumberFormat="1" applyFont="1" applyFill="1" applyBorder="1" applyAlignment="1" applyProtection="1">
      <alignment horizontal="center" wrapText="1"/>
      <protection locked="0"/>
    </xf>
    <xf numFmtId="167" fontId="4" fillId="0" borderId="1" xfId="0" applyNumberFormat="1" applyFont="1" applyFill="1" applyBorder="1" applyAlignment="1">
      <alignment horizontal="left"/>
    </xf>
    <xf numFmtId="167" fontId="4" fillId="0" borderId="1" xfId="0" applyNumberFormat="1" applyFont="1" applyFill="1" applyBorder="1" applyAlignment="1">
      <alignment horizontal="left" vertical="center"/>
    </xf>
    <xf numFmtId="167" fontId="4" fillId="0" borderId="1" xfId="0" applyNumberFormat="1" applyFont="1" applyFill="1" applyBorder="1" applyAlignment="1" applyProtection="1">
      <alignment horizontal="left"/>
      <protection locked="0"/>
    </xf>
    <xf numFmtId="167" fontId="6" fillId="0" borderId="1" xfId="0" applyNumberFormat="1" applyFont="1" applyFill="1" applyBorder="1" applyAlignment="1" applyProtection="1">
      <alignment/>
      <protection locked="0"/>
    </xf>
    <xf numFmtId="167" fontId="4" fillId="0" borderId="1" xfId="0" applyNumberFormat="1" applyFont="1" applyFill="1" applyBorder="1" applyAlignment="1" applyProtection="1">
      <alignment/>
      <protection locked="0"/>
    </xf>
    <xf numFmtId="167" fontId="4" fillId="0" borderId="1" xfId="0" applyNumberFormat="1" applyFont="1" applyFill="1" applyBorder="1"/>
    <xf numFmtId="167" fontId="5" fillId="0" borderId="1" xfId="0" applyNumberFormat="1" applyFont="1" applyFill="1" applyBorder="1" applyProtection="1">
      <protection locked="0"/>
    </xf>
    <xf numFmtId="167" fontId="5" fillId="0" borderId="1" xfId="0" applyNumberFormat="1" applyFont="1" applyFill="1" applyBorder="1"/>
    <xf numFmtId="167" fontId="6" fillId="0" borderId="1" xfId="0" applyNumberFormat="1" applyFont="1" applyFill="1" applyBorder="1" applyAlignment="1" applyProtection="1">
      <alignment wrapText="1"/>
      <protection locked="0"/>
    </xf>
    <xf numFmtId="167" fontId="4" fillId="0" borderId="1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workbookViewId="0" topLeftCell="A91">
      <selection activeCell="J10" sqref="J10"/>
    </sheetView>
  </sheetViews>
  <sheetFormatPr defaultColWidth="9.140625" defaultRowHeight="15"/>
  <cols>
    <col min="1" max="1" width="3.421875" style="24" customWidth="1"/>
    <col min="2" max="2" width="6.8515625" style="24" customWidth="1"/>
    <col min="3" max="3" width="29.57421875" style="24" customWidth="1"/>
    <col min="4" max="4" width="11.140625" style="24" customWidth="1"/>
    <col min="5" max="5" width="10.57421875" style="24" customWidth="1"/>
    <col min="6" max="6" width="11.00390625" style="24" customWidth="1"/>
    <col min="7" max="7" width="12.140625" style="24" customWidth="1"/>
    <col min="8" max="8" width="10.57421875" style="24" bestFit="1" customWidth="1"/>
    <col min="9" max="9" width="9.140625" style="24" customWidth="1"/>
    <col min="10" max="10" width="10.57421875" style="24" bestFit="1" customWidth="1"/>
    <col min="11" max="12" width="9.140625" style="24" customWidth="1"/>
    <col min="13" max="13" width="10.140625" style="33" bestFit="1" customWidth="1"/>
    <col min="14" max="16384" width="9.140625" style="24" customWidth="1"/>
  </cols>
  <sheetData>
    <row r="1" spans="1:8" ht="15">
      <c r="A1" s="15"/>
      <c r="B1" s="20" t="s">
        <v>0</v>
      </c>
      <c r="C1" s="21"/>
      <c r="D1" s="22"/>
      <c r="E1" s="23"/>
      <c r="G1" s="25" t="s">
        <v>1</v>
      </c>
      <c r="H1" s="26">
        <v>7</v>
      </c>
    </row>
    <row r="2" spans="1:8" ht="15">
      <c r="A2" s="15"/>
      <c r="B2" s="20" t="s">
        <v>2</v>
      </c>
      <c r="C2" s="21"/>
      <c r="D2" s="22"/>
      <c r="E2" s="23"/>
      <c r="G2" s="25" t="s">
        <v>3</v>
      </c>
      <c r="H2" s="22">
        <v>210</v>
      </c>
    </row>
    <row r="3" spans="2:8" ht="15">
      <c r="B3" s="27"/>
      <c r="C3" s="28"/>
      <c r="D3" s="22"/>
      <c r="E3" s="23"/>
      <c r="F3" s="29"/>
      <c r="G3" s="29"/>
      <c r="H3" s="30"/>
    </row>
    <row r="4" spans="2:8" ht="15">
      <c r="B4" s="27"/>
      <c r="C4" s="31" t="s">
        <v>4</v>
      </c>
      <c r="D4" s="32">
        <v>2016</v>
      </c>
      <c r="E4" s="91" t="s">
        <v>5</v>
      </c>
      <c r="F4" s="91"/>
      <c r="G4" s="91"/>
      <c r="H4" s="30"/>
    </row>
    <row r="5" spans="2:14" ht="15">
      <c r="B5" s="27"/>
      <c r="C5" s="31" t="s">
        <v>6</v>
      </c>
      <c r="D5" s="34" t="s">
        <v>106</v>
      </c>
      <c r="E5" s="23"/>
      <c r="F5" s="29"/>
      <c r="G5" s="29"/>
      <c r="H5" s="30"/>
      <c r="J5" s="35"/>
      <c r="K5" s="35"/>
      <c r="L5" s="35"/>
      <c r="M5" s="93"/>
      <c r="N5" s="35"/>
    </row>
    <row r="6" spans="2:13" s="35" customFormat="1" ht="15">
      <c r="B6" s="27"/>
      <c r="C6" s="31"/>
      <c r="D6" s="34"/>
      <c r="E6" s="23"/>
      <c r="F6" s="29"/>
      <c r="G6" s="29"/>
      <c r="H6" s="22"/>
      <c r="M6" s="93"/>
    </row>
    <row r="7" spans="1:14" ht="57">
      <c r="A7" s="36" t="s">
        <v>97</v>
      </c>
      <c r="B7" s="37" t="s">
        <v>7</v>
      </c>
      <c r="C7" s="37" t="s">
        <v>8</v>
      </c>
      <c r="D7" s="8" t="s">
        <v>100</v>
      </c>
      <c r="E7" s="8" t="s">
        <v>9</v>
      </c>
      <c r="F7" s="38" t="s">
        <v>10</v>
      </c>
      <c r="G7" s="38" t="s">
        <v>11</v>
      </c>
      <c r="H7" s="8" t="s">
        <v>12</v>
      </c>
      <c r="I7" s="13"/>
      <c r="J7" s="75"/>
      <c r="K7" s="75"/>
      <c r="L7" s="75"/>
      <c r="M7" s="94"/>
      <c r="N7" s="35"/>
    </row>
    <row r="8" spans="1:14" s="42" customFormat="1" ht="15">
      <c r="A8" s="39"/>
      <c r="B8" s="40" t="s">
        <v>93</v>
      </c>
      <c r="C8" s="40" t="s">
        <v>13</v>
      </c>
      <c r="D8" s="41">
        <f>D9+D18+D22+D94</f>
        <v>4939000</v>
      </c>
      <c r="E8" s="41">
        <f>E9+E18+E22+E94</f>
        <v>5355545</v>
      </c>
      <c r="F8" s="41">
        <f>F9+F18+F22+F94</f>
        <v>3870998.26</v>
      </c>
      <c r="G8" s="41">
        <f>G9+G18+G22+G94</f>
        <v>3784605.25</v>
      </c>
      <c r="H8" s="41">
        <f>H9+H18+H22+H94</f>
        <v>3754976.9800000004</v>
      </c>
      <c r="I8" s="92"/>
      <c r="J8" s="83"/>
      <c r="K8" s="76"/>
      <c r="L8" s="77"/>
      <c r="M8" s="76"/>
      <c r="N8" s="84"/>
    </row>
    <row r="9" spans="1:14" s="42" customFormat="1" ht="15">
      <c r="A9" s="100">
        <v>1</v>
      </c>
      <c r="B9" s="43"/>
      <c r="C9" s="40" t="s">
        <v>14</v>
      </c>
      <c r="D9" s="41">
        <f>D10</f>
        <v>2157000</v>
      </c>
      <c r="E9" s="41">
        <f aca="true" t="shared" si="0" ref="E9:H9">E10</f>
        <v>2188545</v>
      </c>
      <c r="F9" s="41">
        <f t="shared" si="0"/>
        <v>1736270.3699999999</v>
      </c>
      <c r="G9" s="41">
        <f t="shared" si="0"/>
        <v>1736270.3699999999</v>
      </c>
      <c r="H9" s="41">
        <f t="shared" si="0"/>
        <v>1736270.3699999999</v>
      </c>
      <c r="I9" s="17"/>
      <c r="J9" s="83"/>
      <c r="K9" s="77"/>
      <c r="L9" s="77"/>
      <c r="M9" s="76"/>
      <c r="N9" s="84"/>
    </row>
    <row r="10" spans="1:14" s="42" customFormat="1" ht="24">
      <c r="A10" s="100"/>
      <c r="B10" s="43">
        <v>200</v>
      </c>
      <c r="C10" s="40" t="s">
        <v>15</v>
      </c>
      <c r="D10" s="41">
        <f>SUM(D11:D17)</f>
        <v>2157000</v>
      </c>
      <c r="E10" s="41">
        <f aca="true" t="shared" si="1" ref="E10:G10">SUM(E11:E17)</f>
        <v>2188545</v>
      </c>
      <c r="F10" s="41">
        <f t="shared" si="1"/>
        <v>1736270.3699999999</v>
      </c>
      <c r="G10" s="41">
        <f t="shared" si="1"/>
        <v>1736270.3699999999</v>
      </c>
      <c r="H10" s="41">
        <f>SUM(H11:H17)</f>
        <v>1736270.3699999999</v>
      </c>
      <c r="I10" s="17"/>
      <c r="J10" s="83"/>
      <c r="K10" s="77"/>
      <c r="L10" s="77"/>
      <c r="M10" s="76"/>
      <c r="N10" s="84"/>
    </row>
    <row r="11" spans="1:14" ht="15">
      <c r="A11" s="101"/>
      <c r="B11" s="9">
        <v>211</v>
      </c>
      <c r="C11" s="16" t="s">
        <v>16</v>
      </c>
      <c r="D11" s="2">
        <v>1745000</v>
      </c>
      <c r="E11" s="2">
        <v>1745341</v>
      </c>
      <c r="F11" s="89">
        <v>1393564</v>
      </c>
      <c r="G11" s="89">
        <v>1393564</v>
      </c>
      <c r="H11" s="89">
        <v>1393564</v>
      </c>
      <c r="I11" s="4"/>
      <c r="J11" s="90"/>
      <c r="K11" s="78"/>
      <c r="L11" s="78"/>
      <c r="M11" s="90"/>
      <c r="N11" s="35"/>
    </row>
    <row r="12" spans="1:14" ht="15">
      <c r="A12" s="101"/>
      <c r="B12" s="9">
        <v>213</v>
      </c>
      <c r="C12" s="16" t="s">
        <v>17</v>
      </c>
      <c r="D12" s="2">
        <v>37000</v>
      </c>
      <c r="E12" s="2">
        <v>37390</v>
      </c>
      <c r="F12" s="89">
        <v>29473.67</v>
      </c>
      <c r="G12" s="89">
        <v>29473.67</v>
      </c>
      <c r="H12" s="89">
        <v>29473.67</v>
      </c>
      <c r="I12" s="4"/>
      <c r="J12" s="90"/>
      <c r="K12" s="78"/>
      <c r="L12" s="78"/>
      <c r="M12" s="90"/>
      <c r="N12" s="35"/>
    </row>
    <row r="13" spans="1:14" s="44" customFormat="1" ht="15">
      <c r="A13" s="102"/>
      <c r="B13" s="9">
        <v>215</v>
      </c>
      <c r="C13" s="16" t="s">
        <v>18</v>
      </c>
      <c r="D13" s="2">
        <v>85000</v>
      </c>
      <c r="E13" s="2">
        <v>100000</v>
      </c>
      <c r="F13" s="89">
        <v>80374</v>
      </c>
      <c r="G13" s="89">
        <v>80374</v>
      </c>
      <c r="H13" s="89">
        <v>80374</v>
      </c>
      <c r="I13" s="11"/>
      <c r="J13" s="90"/>
      <c r="K13" s="65"/>
      <c r="M13" s="95"/>
      <c r="N13" s="85"/>
    </row>
    <row r="14" spans="1:14" ht="15">
      <c r="A14" s="101"/>
      <c r="B14" s="9">
        <v>221</v>
      </c>
      <c r="C14" s="16" t="s">
        <v>19</v>
      </c>
      <c r="D14" s="2">
        <v>40000</v>
      </c>
      <c r="E14" s="2">
        <v>50081</v>
      </c>
      <c r="F14" s="89">
        <v>41563.73</v>
      </c>
      <c r="G14" s="89">
        <v>41563.73</v>
      </c>
      <c r="H14" s="89">
        <v>41563.73</v>
      </c>
      <c r="I14" s="4"/>
      <c r="J14" s="90"/>
      <c r="K14" s="78"/>
      <c r="L14" s="65"/>
      <c r="M14" s="67"/>
      <c r="N14" s="35"/>
    </row>
    <row r="15" spans="1:14" ht="15">
      <c r="A15" s="101"/>
      <c r="B15" s="9">
        <v>291</v>
      </c>
      <c r="C15" s="16" t="s">
        <v>20</v>
      </c>
      <c r="D15" s="2">
        <v>65000</v>
      </c>
      <c r="E15" s="2">
        <v>70172</v>
      </c>
      <c r="F15" s="89">
        <v>46794.13</v>
      </c>
      <c r="G15" s="89">
        <v>46794.13</v>
      </c>
      <c r="H15" s="89">
        <v>46794.13</v>
      </c>
      <c r="I15" s="4"/>
      <c r="J15" s="90"/>
      <c r="K15" s="78"/>
      <c r="L15" s="78"/>
      <c r="M15" s="90"/>
      <c r="N15" s="35"/>
    </row>
    <row r="16" spans="1:14" s="44" customFormat="1" ht="24">
      <c r="A16" s="102"/>
      <c r="B16" s="9">
        <v>292</v>
      </c>
      <c r="C16" s="16" t="s">
        <v>21</v>
      </c>
      <c r="D16" s="2">
        <v>105000</v>
      </c>
      <c r="E16" s="2">
        <v>105106</v>
      </c>
      <c r="F16" s="89">
        <v>84986.86</v>
      </c>
      <c r="G16" s="89">
        <v>84986.86</v>
      </c>
      <c r="H16" s="89">
        <v>84986.86</v>
      </c>
      <c r="I16" s="11"/>
      <c r="J16" s="90"/>
      <c r="K16" s="65"/>
      <c r="L16" s="90"/>
      <c r="M16" s="90"/>
      <c r="N16" s="85"/>
    </row>
    <row r="17" spans="1:14" ht="15">
      <c r="A17" s="101"/>
      <c r="B17" s="9">
        <v>293</v>
      </c>
      <c r="C17" s="16" t="s">
        <v>22</v>
      </c>
      <c r="D17" s="2">
        <v>80000</v>
      </c>
      <c r="E17" s="2">
        <v>80455</v>
      </c>
      <c r="F17" s="89">
        <v>59513.98</v>
      </c>
      <c r="G17" s="89">
        <v>59513.98</v>
      </c>
      <c r="H17" s="89">
        <v>59513.98</v>
      </c>
      <c r="I17" s="14"/>
      <c r="J17" s="90"/>
      <c r="K17" s="78"/>
      <c r="L17" s="78"/>
      <c r="M17" s="90"/>
      <c r="N17" s="35"/>
    </row>
    <row r="18" spans="1:14" s="42" customFormat="1" ht="15">
      <c r="A18" s="100">
        <v>2</v>
      </c>
      <c r="B18" s="45"/>
      <c r="C18" s="40" t="s">
        <v>23</v>
      </c>
      <c r="D18" s="41">
        <f>SUM(D19)</f>
        <v>20000</v>
      </c>
      <c r="E18" s="41">
        <f aca="true" t="shared" si="2" ref="E18:H18">SUM(E19)</f>
        <v>28000</v>
      </c>
      <c r="F18" s="41">
        <f t="shared" si="2"/>
        <v>14081.970000000001</v>
      </c>
      <c r="G18" s="41">
        <f t="shared" si="2"/>
        <v>5403.34</v>
      </c>
      <c r="H18" s="41">
        <f t="shared" si="2"/>
        <v>5403.34</v>
      </c>
      <c r="I18" s="17"/>
      <c r="J18" s="83"/>
      <c r="K18" s="77"/>
      <c r="L18" s="77"/>
      <c r="M18" s="76"/>
      <c r="N18" s="84"/>
    </row>
    <row r="19" spans="1:14" s="42" customFormat="1" ht="15">
      <c r="A19" s="100"/>
      <c r="B19" s="43">
        <v>500</v>
      </c>
      <c r="C19" s="40" t="s">
        <v>23</v>
      </c>
      <c r="D19" s="41">
        <f>SUM(D20:D21)</f>
        <v>20000</v>
      </c>
      <c r="E19" s="41">
        <f aca="true" t="shared" si="3" ref="E19:H19">SUM(E20:E21)</f>
        <v>28000</v>
      </c>
      <c r="F19" s="41">
        <f t="shared" si="3"/>
        <v>14081.970000000001</v>
      </c>
      <c r="G19" s="41">
        <f t="shared" si="3"/>
        <v>5403.34</v>
      </c>
      <c r="H19" s="41">
        <f t="shared" si="3"/>
        <v>5403.34</v>
      </c>
      <c r="I19" s="17"/>
      <c r="J19" s="83"/>
      <c r="K19" s="77"/>
      <c r="L19" s="77"/>
      <c r="M19" s="76"/>
      <c r="N19" s="84"/>
    </row>
    <row r="20" spans="1:14" ht="15">
      <c r="A20" s="101"/>
      <c r="B20" s="9">
        <v>511</v>
      </c>
      <c r="C20" s="16" t="s">
        <v>24</v>
      </c>
      <c r="D20" s="2">
        <v>13500</v>
      </c>
      <c r="E20" s="2">
        <v>19000</v>
      </c>
      <c r="F20" s="1">
        <v>7737.64</v>
      </c>
      <c r="G20" s="1">
        <v>2885.33</v>
      </c>
      <c r="H20" s="1">
        <v>2885.33</v>
      </c>
      <c r="I20" s="4"/>
      <c r="J20" s="67"/>
      <c r="K20" s="78"/>
      <c r="L20" s="78"/>
      <c r="M20" s="90"/>
      <c r="N20" s="35"/>
    </row>
    <row r="21" spans="1:14" ht="24">
      <c r="A21" s="101"/>
      <c r="B21" s="9">
        <v>512</v>
      </c>
      <c r="C21" s="16" t="s">
        <v>25</v>
      </c>
      <c r="D21" s="2">
        <v>6500</v>
      </c>
      <c r="E21" s="2">
        <v>9000</v>
      </c>
      <c r="F21" s="1">
        <v>6344.33</v>
      </c>
      <c r="G21" s="1">
        <v>2518.01</v>
      </c>
      <c r="H21" s="1">
        <v>2518.01</v>
      </c>
      <c r="I21" s="4"/>
      <c r="J21" s="67"/>
      <c r="K21" s="78"/>
      <c r="L21" s="78"/>
      <c r="M21" s="90"/>
      <c r="N21" s="35"/>
    </row>
    <row r="22" spans="1:14" s="42" customFormat="1" ht="15">
      <c r="A22" s="100">
        <v>3</v>
      </c>
      <c r="B22" s="43"/>
      <c r="C22" s="46" t="s">
        <v>26</v>
      </c>
      <c r="D22" s="41">
        <f>D23+D29+D51+D78</f>
        <v>1816000</v>
      </c>
      <c r="E22" s="41">
        <f>E23+E29+E51+E78</f>
        <v>2213000</v>
      </c>
      <c r="F22" s="41">
        <f>F23+F29+F51+F78</f>
        <v>1279245.92</v>
      </c>
      <c r="G22" s="41">
        <f>G23+G29+G51+G78</f>
        <v>1201531.5399999998</v>
      </c>
      <c r="H22" s="41">
        <f>H23+H29+H51+H78</f>
        <v>1171903.2700000003</v>
      </c>
      <c r="I22" s="17"/>
      <c r="J22" s="83"/>
      <c r="K22" s="77"/>
      <c r="L22" s="77"/>
      <c r="M22" s="76"/>
      <c r="N22" s="84"/>
    </row>
    <row r="23" spans="1:14" s="42" customFormat="1" ht="15">
      <c r="A23" s="103"/>
      <c r="B23" s="43">
        <v>700</v>
      </c>
      <c r="C23" s="40" t="s">
        <v>27</v>
      </c>
      <c r="D23" s="41">
        <f>SUM(D24:D28)</f>
        <v>88000</v>
      </c>
      <c r="E23" s="41">
        <f aca="true" t="shared" si="4" ref="E23:H23">SUM(E24:E28)</f>
        <v>86700</v>
      </c>
      <c r="F23" s="41">
        <f t="shared" si="4"/>
        <v>14370.48</v>
      </c>
      <c r="G23" s="41">
        <f t="shared" si="4"/>
        <v>11133.47</v>
      </c>
      <c r="H23" s="41">
        <f t="shared" si="4"/>
        <v>9307.55</v>
      </c>
      <c r="I23" s="17"/>
      <c r="J23" s="83"/>
      <c r="K23" s="77"/>
      <c r="L23" s="77"/>
      <c r="M23" s="76"/>
      <c r="N23" s="84"/>
    </row>
    <row r="24" spans="1:14" ht="72">
      <c r="A24" s="101"/>
      <c r="B24" s="9">
        <v>716</v>
      </c>
      <c r="C24" s="16" t="s">
        <v>101</v>
      </c>
      <c r="D24" s="2">
        <v>20000</v>
      </c>
      <c r="E24" s="2">
        <v>20000</v>
      </c>
      <c r="F24" s="1">
        <v>0</v>
      </c>
      <c r="G24" s="1">
        <v>0</v>
      </c>
      <c r="H24" s="1">
        <v>0</v>
      </c>
      <c r="I24" s="4"/>
      <c r="J24" s="67"/>
      <c r="K24" s="78"/>
      <c r="L24" s="78"/>
      <c r="M24" s="90"/>
      <c r="N24" s="35"/>
    </row>
    <row r="25" spans="1:14" ht="96">
      <c r="A25" s="101"/>
      <c r="B25" s="9">
        <v>717</v>
      </c>
      <c r="C25" s="16" t="s">
        <v>102</v>
      </c>
      <c r="D25" s="2">
        <v>25000</v>
      </c>
      <c r="E25" s="2">
        <v>23700</v>
      </c>
      <c r="F25" s="1">
        <v>859.82</v>
      </c>
      <c r="G25" s="1">
        <v>859.82</v>
      </c>
      <c r="H25" s="1">
        <v>859.82</v>
      </c>
      <c r="I25" s="4"/>
      <c r="J25" s="67"/>
      <c r="K25" s="78"/>
      <c r="L25" s="78"/>
      <c r="M25" s="90"/>
      <c r="N25" s="35"/>
    </row>
    <row r="26" spans="1:14" ht="15">
      <c r="A26" s="101"/>
      <c r="B26" s="9">
        <v>719</v>
      </c>
      <c r="C26" s="47" t="s">
        <v>96</v>
      </c>
      <c r="D26" s="2">
        <v>13500</v>
      </c>
      <c r="E26" s="2">
        <v>13500</v>
      </c>
      <c r="F26" s="1">
        <v>5559.909999999999</v>
      </c>
      <c r="G26" s="1">
        <v>4636.9</v>
      </c>
      <c r="H26" s="1">
        <v>3322.98</v>
      </c>
      <c r="I26" s="4"/>
      <c r="J26" s="67"/>
      <c r="K26" s="78"/>
      <c r="L26" s="78"/>
      <c r="M26" s="90"/>
      <c r="N26" s="35"/>
    </row>
    <row r="27" spans="1:14" ht="15">
      <c r="A27" s="101"/>
      <c r="B27" s="9">
        <v>721</v>
      </c>
      <c r="C27" s="48" t="s">
        <v>94</v>
      </c>
      <c r="D27" s="2">
        <v>20000</v>
      </c>
      <c r="E27" s="2">
        <v>20000</v>
      </c>
      <c r="F27" s="1">
        <v>6745</v>
      </c>
      <c r="G27" s="1">
        <v>4630</v>
      </c>
      <c r="H27" s="1">
        <v>4190</v>
      </c>
      <c r="I27" s="4"/>
      <c r="J27" s="67"/>
      <c r="K27" s="78"/>
      <c r="L27" s="78"/>
      <c r="M27" s="90"/>
      <c r="N27" s="35"/>
    </row>
    <row r="28" spans="1:14" ht="15">
      <c r="A28" s="101"/>
      <c r="B28" s="49">
        <v>722</v>
      </c>
      <c r="C28" s="47" t="s">
        <v>95</v>
      </c>
      <c r="D28" s="50">
        <v>9500</v>
      </c>
      <c r="E28" s="2">
        <v>9500</v>
      </c>
      <c r="F28" s="1">
        <v>1205.75</v>
      </c>
      <c r="G28" s="1">
        <v>1006.75</v>
      </c>
      <c r="H28" s="1">
        <v>934.75</v>
      </c>
      <c r="I28" s="4"/>
      <c r="J28" s="67"/>
      <c r="K28" s="78"/>
      <c r="L28" s="78"/>
      <c r="M28" s="90"/>
      <c r="N28" s="35"/>
    </row>
    <row r="29" spans="1:14" s="42" customFormat="1" ht="15">
      <c r="A29" s="103"/>
      <c r="B29" s="43">
        <v>800</v>
      </c>
      <c r="C29" s="51" t="s">
        <v>28</v>
      </c>
      <c r="D29" s="41">
        <f>SUM(D30:D50)</f>
        <v>1460000</v>
      </c>
      <c r="E29" s="41">
        <f aca="true" t="shared" si="5" ref="E29:H29">SUM(E30:E50)</f>
        <v>1837885.5899999999</v>
      </c>
      <c r="F29" s="41">
        <f t="shared" si="5"/>
        <v>1205940.29</v>
      </c>
      <c r="G29" s="41">
        <f t="shared" si="5"/>
        <v>1151550.63</v>
      </c>
      <c r="H29" s="41">
        <f t="shared" si="5"/>
        <v>1124236.2000000002</v>
      </c>
      <c r="I29" s="17"/>
      <c r="J29" s="83"/>
      <c r="K29" s="77"/>
      <c r="L29" s="77"/>
      <c r="M29" s="76"/>
      <c r="N29" s="84"/>
    </row>
    <row r="30" spans="1:14" ht="15">
      <c r="A30" s="101"/>
      <c r="B30" s="10">
        <v>823</v>
      </c>
      <c r="C30" s="16" t="s">
        <v>29</v>
      </c>
      <c r="D30" s="2">
        <v>25000</v>
      </c>
      <c r="E30" s="2">
        <v>25441.88</v>
      </c>
      <c r="F30" s="1">
        <v>9621.7</v>
      </c>
      <c r="G30" s="1">
        <v>9176.42</v>
      </c>
      <c r="H30" s="1">
        <v>8620.27</v>
      </c>
      <c r="I30" s="4"/>
      <c r="J30" s="67"/>
      <c r="K30" s="78"/>
      <c r="L30" s="78"/>
      <c r="M30" s="90"/>
      <c r="N30" s="35"/>
    </row>
    <row r="31" spans="1:14" ht="48">
      <c r="A31" s="101"/>
      <c r="B31" s="10">
        <v>824</v>
      </c>
      <c r="C31" s="52" t="s">
        <v>30</v>
      </c>
      <c r="D31" s="1">
        <v>90000</v>
      </c>
      <c r="E31" s="2">
        <v>90000</v>
      </c>
      <c r="F31" s="88">
        <v>48535.25000000001</v>
      </c>
      <c r="G31" s="1">
        <v>48535.25</v>
      </c>
      <c r="H31" s="1">
        <v>39596.75</v>
      </c>
      <c r="I31" s="4"/>
      <c r="J31" s="67"/>
      <c r="K31" s="78"/>
      <c r="L31" s="78"/>
      <c r="M31" s="90"/>
      <c r="N31" s="35"/>
    </row>
    <row r="32" spans="1:14" ht="36.75">
      <c r="A32" s="101"/>
      <c r="B32" s="53">
        <v>826</v>
      </c>
      <c r="C32" s="47" t="s">
        <v>92</v>
      </c>
      <c r="D32" s="50">
        <v>1000</v>
      </c>
      <c r="E32" s="2">
        <v>1000</v>
      </c>
      <c r="F32" s="1">
        <v>0</v>
      </c>
      <c r="G32" s="1">
        <v>0</v>
      </c>
      <c r="H32" s="1">
        <v>0</v>
      </c>
      <c r="I32" s="4"/>
      <c r="J32" s="67"/>
      <c r="K32" s="78"/>
      <c r="L32" s="78"/>
      <c r="M32" s="90"/>
      <c r="N32" s="35"/>
    </row>
    <row r="33" spans="1:14" ht="15">
      <c r="A33" s="101"/>
      <c r="B33" s="10">
        <v>829</v>
      </c>
      <c r="C33" s="54" t="s">
        <v>31</v>
      </c>
      <c r="D33" s="2">
        <v>100</v>
      </c>
      <c r="E33" s="2">
        <v>100</v>
      </c>
      <c r="F33" s="1">
        <v>0</v>
      </c>
      <c r="G33" s="1">
        <v>0</v>
      </c>
      <c r="H33" s="1">
        <v>0</v>
      </c>
      <c r="I33" s="4"/>
      <c r="J33" s="67"/>
      <c r="K33" s="78"/>
      <c r="L33" s="78"/>
      <c r="M33" s="90"/>
      <c r="N33" s="35"/>
    </row>
    <row r="34" spans="1:14" ht="15">
      <c r="A34" s="101"/>
      <c r="B34" s="10">
        <v>831</v>
      </c>
      <c r="C34" s="16" t="s">
        <v>32</v>
      </c>
      <c r="D34" s="2">
        <v>10000</v>
      </c>
      <c r="E34" s="2">
        <v>10000</v>
      </c>
      <c r="F34" s="1">
        <v>2302.28</v>
      </c>
      <c r="G34" s="1">
        <v>2302.28</v>
      </c>
      <c r="H34" s="1">
        <v>2302.28</v>
      </c>
      <c r="I34" s="4"/>
      <c r="J34" s="67"/>
      <c r="K34" s="78"/>
      <c r="L34" s="78"/>
      <c r="M34" s="90"/>
      <c r="N34" s="35"/>
    </row>
    <row r="35" spans="1:14" ht="15">
      <c r="A35" s="101"/>
      <c r="B35" s="10">
        <v>832</v>
      </c>
      <c r="C35" s="16" t="s">
        <v>33</v>
      </c>
      <c r="D35" s="2">
        <v>151000</v>
      </c>
      <c r="E35" s="2">
        <v>151000</v>
      </c>
      <c r="F35" s="1">
        <v>108479.36999999998</v>
      </c>
      <c r="G35" s="1">
        <v>108479.37</v>
      </c>
      <c r="H35" s="1">
        <v>97598.1</v>
      </c>
      <c r="I35" s="4"/>
      <c r="J35" s="67"/>
      <c r="K35" s="78"/>
      <c r="L35" s="78"/>
      <c r="M35" s="90"/>
      <c r="N35" s="35"/>
    </row>
    <row r="36" spans="1:14" ht="15">
      <c r="A36" s="101"/>
      <c r="B36" s="10">
        <v>833</v>
      </c>
      <c r="C36" s="16" t="s">
        <v>34</v>
      </c>
      <c r="D36" s="2">
        <v>90000</v>
      </c>
      <c r="E36" s="2">
        <v>90000</v>
      </c>
      <c r="F36" s="89">
        <v>25553.390000000003</v>
      </c>
      <c r="G36" s="1">
        <v>25553.39</v>
      </c>
      <c r="H36" s="1">
        <v>25553.39</v>
      </c>
      <c r="I36" s="4"/>
      <c r="J36" s="67"/>
      <c r="K36" s="78"/>
      <c r="L36" s="78"/>
      <c r="M36" s="90"/>
      <c r="N36" s="35"/>
    </row>
    <row r="37" spans="1:14" ht="15">
      <c r="A37" s="101"/>
      <c r="B37" s="10">
        <v>839</v>
      </c>
      <c r="C37" s="16" t="s">
        <v>35</v>
      </c>
      <c r="D37" s="2">
        <v>0</v>
      </c>
      <c r="E37" s="2">
        <v>0</v>
      </c>
      <c r="F37" s="1">
        <v>0</v>
      </c>
      <c r="G37" s="1"/>
      <c r="H37" s="1"/>
      <c r="I37" s="4"/>
      <c r="J37" s="67"/>
      <c r="K37" s="78"/>
      <c r="L37" s="78"/>
      <c r="M37" s="90"/>
      <c r="N37" s="35"/>
    </row>
    <row r="38" spans="1:14" ht="15">
      <c r="A38" s="101"/>
      <c r="B38" s="10">
        <v>841</v>
      </c>
      <c r="C38" s="16" t="s">
        <v>36</v>
      </c>
      <c r="D38" s="2">
        <v>60000</v>
      </c>
      <c r="E38" s="2">
        <v>60000</v>
      </c>
      <c r="F38" s="1">
        <v>19649.98</v>
      </c>
      <c r="G38" s="1">
        <v>0</v>
      </c>
      <c r="H38" s="1">
        <v>0</v>
      </c>
      <c r="I38" s="4"/>
      <c r="J38" s="67"/>
      <c r="K38" s="78"/>
      <c r="L38" s="78"/>
      <c r="M38" s="90"/>
      <c r="N38" s="35"/>
    </row>
    <row r="39" spans="1:14" ht="36">
      <c r="A39" s="101"/>
      <c r="B39" s="10">
        <v>843</v>
      </c>
      <c r="C39" s="16" t="s">
        <v>37</v>
      </c>
      <c r="D39" s="2">
        <v>35000</v>
      </c>
      <c r="E39" s="2">
        <v>35000</v>
      </c>
      <c r="F39" s="1">
        <v>7852.5999999999985</v>
      </c>
      <c r="G39" s="1">
        <v>7852.6</v>
      </c>
      <c r="H39" s="1">
        <v>5327.96</v>
      </c>
      <c r="I39" s="4"/>
      <c r="J39" s="67"/>
      <c r="K39" s="78"/>
      <c r="L39" s="78"/>
      <c r="M39" s="90"/>
      <c r="N39" s="35"/>
    </row>
    <row r="40" spans="1:14" ht="24">
      <c r="A40" s="101"/>
      <c r="B40" s="10">
        <v>844</v>
      </c>
      <c r="C40" s="16" t="s">
        <v>38</v>
      </c>
      <c r="D40" s="2">
        <v>95000</v>
      </c>
      <c r="E40" s="2">
        <v>58558.12</v>
      </c>
      <c r="F40" s="1">
        <v>24998</v>
      </c>
      <c r="G40" s="1">
        <v>17000</v>
      </c>
      <c r="H40" s="1">
        <v>17000</v>
      </c>
      <c r="I40" s="4"/>
      <c r="J40" s="67"/>
      <c r="K40" s="78"/>
      <c r="L40" s="78"/>
      <c r="M40" s="90"/>
      <c r="N40" s="35"/>
    </row>
    <row r="41" spans="1:14" ht="24">
      <c r="A41" s="101"/>
      <c r="B41" s="10">
        <v>845</v>
      </c>
      <c r="C41" s="16" t="s">
        <v>39</v>
      </c>
      <c r="D41" s="2">
        <v>60000</v>
      </c>
      <c r="E41" s="2">
        <v>60000</v>
      </c>
      <c r="F41" s="1">
        <v>1933.77</v>
      </c>
      <c r="G41" s="1">
        <v>1933.77</v>
      </c>
      <c r="H41" s="1">
        <v>1933.77</v>
      </c>
      <c r="I41" s="4"/>
      <c r="J41" s="67"/>
      <c r="K41" s="78"/>
      <c r="L41" s="78"/>
      <c r="M41" s="90"/>
      <c r="N41" s="35"/>
    </row>
    <row r="42" spans="1:14" ht="60">
      <c r="A42" s="101"/>
      <c r="B42" s="10">
        <v>851</v>
      </c>
      <c r="C42" s="16" t="s">
        <v>40</v>
      </c>
      <c r="D42" s="2">
        <v>60900</v>
      </c>
      <c r="E42" s="2">
        <v>60900</v>
      </c>
      <c r="F42" s="1">
        <v>31677.17</v>
      </c>
      <c r="G42" s="1">
        <v>6878.41</v>
      </c>
      <c r="H42" s="1">
        <v>6878.41</v>
      </c>
      <c r="I42" s="4"/>
      <c r="J42" s="67"/>
      <c r="K42" s="78"/>
      <c r="L42" s="78"/>
      <c r="M42" s="90"/>
      <c r="N42" s="35"/>
    </row>
    <row r="43" spans="1:14" ht="24">
      <c r="A43" s="101"/>
      <c r="B43" s="10">
        <v>861</v>
      </c>
      <c r="C43" s="16" t="s">
        <v>41</v>
      </c>
      <c r="D43" s="2">
        <v>6000</v>
      </c>
      <c r="E43" s="2">
        <v>5985.24</v>
      </c>
      <c r="F43" s="1">
        <v>677.48</v>
      </c>
      <c r="G43" s="1">
        <v>647.84</v>
      </c>
      <c r="H43" s="1">
        <v>647.84</v>
      </c>
      <c r="I43" s="4"/>
      <c r="J43" s="67"/>
      <c r="K43" s="78"/>
      <c r="L43" s="78"/>
      <c r="M43" s="90"/>
      <c r="N43" s="35"/>
    </row>
    <row r="44" spans="1:14" ht="24">
      <c r="A44" s="101"/>
      <c r="B44" s="10">
        <v>869</v>
      </c>
      <c r="C44" s="16" t="s">
        <v>42</v>
      </c>
      <c r="D44" s="2">
        <v>135000</v>
      </c>
      <c r="E44" s="2">
        <v>135000</v>
      </c>
      <c r="F44" s="1">
        <v>27645.03000000001</v>
      </c>
      <c r="G44" s="1">
        <v>26777.03</v>
      </c>
      <c r="H44" s="1">
        <v>25692.03</v>
      </c>
      <c r="I44" s="4"/>
      <c r="J44" s="67"/>
      <c r="K44" s="78"/>
      <c r="L44" s="78"/>
      <c r="M44" s="90"/>
      <c r="N44" s="35"/>
    </row>
    <row r="45" spans="1:14" ht="15">
      <c r="A45" s="101"/>
      <c r="B45" s="10">
        <v>871</v>
      </c>
      <c r="C45" s="16" t="s">
        <v>43</v>
      </c>
      <c r="D45" s="2">
        <v>20000</v>
      </c>
      <c r="E45" s="2">
        <v>20000</v>
      </c>
      <c r="F45" s="1">
        <v>602.7</v>
      </c>
      <c r="G45" s="1">
        <v>602.7</v>
      </c>
      <c r="H45" s="1">
        <v>602.7</v>
      </c>
      <c r="I45" s="4"/>
      <c r="J45" s="67"/>
      <c r="K45" s="78"/>
      <c r="L45" s="78"/>
      <c r="M45" s="90"/>
      <c r="N45" s="35"/>
    </row>
    <row r="46" spans="1:14" ht="15">
      <c r="A46" s="101"/>
      <c r="B46" s="10">
        <v>873</v>
      </c>
      <c r="C46" s="16" t="s">
        <v>44</v>
      </c>
      <c r="D46" s="2">
        <v>40000</v>
      </c>
      <c r="E46" s="2">
        <v>40000</v>
      </c>
      <c r="F46" s="1">
        <v>9174.199999999999</v>
      </c>
      <c r="G46" s="1">
        <v>8574.2</v>
      </c>
      <c r="H46" s="1">
        <v>8574.2</v>
      </c>
      <c r="I46" s="4"/>
      <c r="J46" s="67"/>
      <c r="K46" s="78"/>
      <c r="L46" s="78"/>
      <c r="M46" s="90"/>
      <c r="N46" s="35"/>
    </row>
    <row r="47" spans="1:14" ht="36">
      <c r="A47" s="101"/>
      <c r="B47" s="10">
        <v>875</v>
      </c>
      <c r="C47" s="16" t="s">
        <v>45</v>
      </c>
      <c r="D47" s="2">
        <v>80000</v>
      </c>
      <c r="E47" s="2">
        <v>65900.35</v>
      </c>
      <c r="F47" s="1">
        <v>13315.48</v>
      </c>
      <c r="G47" s="1">
        <v>13315.48</v>
      </c>
      <c r="H47" s="1">
        <v>9986.61</v>
      </c>
      <c r="I47" s="4"/>
      <c r="J47" s="67"/>
      <c r="K47" s="78"/>
      <c r="L47" s="78"/>
      <c r="M47" s="90"/>
      <c r="N47" s="35"/>
    </row>
    <row r="48" spans="1:14" ht="24">
      <c r="A48" s="101"/>
      <c r="B48" s="10">
        <v>881</v>
      </c>
      <c r="C48" s="16" t="s">
        <v>46</v>
      </c>
      <c r="D48" s="2">
        <v>1000</v>
      </c>
      <c r="E48" s="2">
        <v>1000</v>
      </c>
      <c r="F48" s="1">
        <v>0</v>
      </c>
      <c r="G48" s="1">
        <v>0</v>
      </c>
      <c r="H48" s="1">
        <v>0</v>
      </c>
      <c r="I48" s="4"/>
      <c r="J48" s="67"/>
      <c r="K48" s="78"/>
      <c r="L48" s="78"/>
      <c r="M48" s="90"/>
      <c r="N48" s="35"/>
    </row>
    <row r="49" spans="1:14" ht="24">
      <c r="A49" s="101"/>
      <c r="B49" s="10">
        <v>892</v>
      </c>
      <c r="C49" s="16" t="s">
        <v>91</v>
      </c>
      <c r="D49" s="2">
        <v>0</v>
      </c>
      <c r="E49" s="2">
        <v>428000</v>
      </c>
      <c r="F49" s="1">
        <v>423921.89</v>
      </c>
      <c r="G49" s="1">
        <v>423921.89</v>
      </c>
      <c r="H49" s="1">
        <v>423921.89</v>
      </c>
      <c r="I49" s="4"/>
      <c r="J49" s="67"/>
      <c r="K49" s="78"/>
      <c r="L49" s="78"/>
      <c r="M49" s="90"/>
      <c r="N49" s="35"/>
    </row>
    <row r="50" spans="1:14" ht="15">
      <c r="A50" s="101"/>
      <c r="B50" s="10">
        <v>896</v>
      </c>
      <c r="C50" s="16" t="s">
        <v>47</v>
      </c>
      <c r="D50" s="2">
        <v>500000</v>
      </c>
      <c r="E50" s="2">
        <v>500000</v>
      </c>
      <c r="F50" s="1">
        <v>450000</v>
      </c>
      <c r="G50" s="1">
        <v>450000</v>
      </c>
      <c r="H50" s="1">
        <v>450000</v>
      </c>
      <c r="I50" s="4"/>
      <c r="J50" s="67"/>
      <c r="K50" s="78"/>
      <c r="L50" s="78"/>
      <c r="M50" s="90"/>
      <c r="N50" s="35"/>
    </row>
    <row r="51" spans="1:14" s="42" customFormat="1" ht="24">
      <c r="A51" s="103"/>
      <c r="B51" s="55">
        <v>1000</v>
      </c>
      <c r="C51" s="56" t="s">
        <v>48</v>
      </c>
      <c r="D51" s="57">
        <f>D52+D55+D58+D62+D65+D68+D71</f>
        <v>268000</v>
      </c>
      <c r="E51" s="57">
        <f>E52+E55+E58+E62+E65+E68+E71</f>
        <v>267547.04000000004</v>
      </c>
      <c r="F51" s="57">
        <f>F52+F55+F58+F62+F65+F68+F71</f>
        <v>28510.140000000007</v>
      </c>
      <c r="G51" s="57">
        <f>G52+G55+G58+G62+G65+G68+G71</f>
        <v>24747.79</v>
      </c>
      <c r="H51" s="57">
        <f>H52+H55+H58+H62+H65+H68+H71</f>
        <v>24259.87</v>
      </c>
      <c r="I51" s="17"/>
      <c r="J51" s="86"/>
      <c r="K51" s="77"/>
      <c r="L51" s="77"/>
      <c r="M51" s="76"/>
      <c r="N51" s="84"/>
    </row>
    <row r="52" spans="1:14" s="42" customFormat="1" ht="24">
      <c r="A52" s="103"/>
      <c r="B52" s="43">
        <v>1100</v>
      </c>
      <c r="C52" s="46" t="s">
        <v>49</v>
      </c>
      <c r="D52" s="41">
        <f>SUM(D53:D54)</f>
        <v>48000</v>
      </c>
      <c r="E52" s="41">
        <f aca="true" t="shared" si="6" ref="E52:H52">SUM(E53:E54)</f>
        <v>48000</v>
      </c>
      <c r="F52" s="41">
        <f t="shared" si="6"/>
        <v>9427.840000000002</v>
      </c>
      <c r="G52" s="41">
        <f t="shared" si="6"/>
        <v>7850.89</v>
      </c>
      <c r="H52" s="41">
        <f t="shared" si="6"/>
        <v>7542.89</v>
      </c>
      <c r="I52" s="17"/>
      <c r="J52" s="83"/>
      <c r="K52" s="77"/>
      <c r="L52" s="77"/>
      <c r="M52" s="76"/>
      <c r="N52" s="84"/>
    </row>
    <row r="53" spans="1:14" ht="24">
      <c r="A53" s="101"/>
      <c r="B53" s="9">
        <v>1111</v>
      </c>
      <c r="C53" s="16" t="s">
        <v>50</v>
      </c>
      <c r="D53" s="2">
        <v>23000</v>
      </c>
      <c r="E53" s="2">
        <v>23000</v>
      </c>
      <c r="F53" s="1">
        <v>9036.840000000002</v>
      </c>
      <c r="G53" s="1">
        <v>7459.89</v>
      </c>
      <c r="H53" s="1">
        <v>7459.89</v>
      </c>
      <c r="I53" s="4"/>
      <c r="J53" s="67"/>
      <c r="K53" s="78"/>
      <c r="L53" s="78"/>
      <c r="M53" s="90"/>
      <c r="N53" s="35"/>
    </row>
    <row r="54" spans="1:14" ht="36">
      <c r="A54" s="101"/>
      <c r="B54" s="9">
        <v>1121</v>
      </c>
      <c r="C54" s="16" t="s">
        <v>51</v>
      </c>
      <c r="D54" s="2">
        <v>25000</v>
      </c>
      <c r="E54" s="2">
        <v>25000</v>
      </c>
      <c r="F54" s="1">
        <v>391</v>
      </c>
      <c r="G54" s="1">
        <v>391</v>
      </c>
      <c r="H54" s="1">
        <v>83</v>
      </c>
      <c r="I54" s="4"/>
      <c r="J54" s="67"/>
      <c r="K54" s="78"/>
      <c r="L54" s="78"/>
      <c r="M54" s="90"/>
      <c r="N54" s="35"/>
    </row>
    <row r="55" spans="1:14" s="42" customFormat="1" ht="36">
      <c r="A55" s="103"/>
      <c r="B55" s="43">
        <v>1200</v>
      </c>
      <c r="C55" s="40" t="s">
        <v>52</v>
      </c>
      <c r="D55" s="41">
        <f>SUM(D56:D57)</f>
        <v>15500</v>
      </c>
      <c r="E55" s="41">
        <f>SUM(E56:E57)</f>
        <v>15500</v>
      </c>
      <c r="F55" s="41">
        <f>SUM(F56:F57)</f>
        <v>2368.62</v>
      </c>
      <c r="G55" s="41">
        <f>SUM(G56:G57)</f>
        <v>2368.62</v>
      </c>
      <c r="H55" s="41">
        <f>SUM(H56:H57)</f>
        <v>2188.7</v>
      </c>
      <c r="I55" s="17"/>
      <c r="J55" s="83"/>
      <c r="K55" s="77"/>
      <c r="L55" s="77"/>
      <c r="M55" s="76"/>
      <c r="N55" s="84"/>
    </row>
    <row r="56" spans="1:14" ht="24">
      <c r="A56" s="101"/>
      <c r="B56" s="9">
        <v>1219</v>
      </c>
      <c r="C56" s="16" t="s">
        <v>53</v>
      </c>
      <c r="D56" s="2">
        <v>500</v>
      </c>
      <c r="E56" s="2">
        <v>500</v>
      </c>
      <c r="F56" s="1">
        <v>0</v>
      </c>
      <c r="G56" s="1">
        <v>0</v>
      </c>
      <c r="H56" s="1">
        <v>0</v>
      </c>
      <c r="I56" s="4"/>
      <c r="J56" s="67"/>
      <c r="K56" s="78"/>
      <c r="L56" s="78"/>
      <c r="M56" s="90"/>
      <c r="N56" s="35"/>
    </row>
    <row r="57" spans="1:14" ht="15">
      <c r="A57" s="101"/>
      <c r="B57" s="9">
        <v>1231</v>
      </c>
      <c r="C57" s="16" t="s">
        <v>54</v>
      </c>
      <c r="D57" s="2">
        <v>15000</v>
      </c>
      <c r="E57" s="2">
        <v>15000</v>
      </c>
      <c r="F57" s="1">
        <v>2368.62</v>
      </c>
      <c r="G57" s="1">
        <v>2368.62</v>
      </c>
      <c r="H57" s="1">
        <v>2188.7</v>
      </c>
      <c r="I57" s="4"/>
      <c r="J57" s="67"/>
      <c r="K57" s="78"/>
      <c r="L57" s="78"/>
      <c r="M57" s="90"/>
      <c r="N57" s="35"/>
    </row>
    <row r="58" spans="1:14" s="42" customFormat="1" ht="36">
      <c r="A58" s="103"/>
      <c r="B58" s="43">
        <v>1300</v>
      </c>
      <c r="C58" s="40" t="s">
        <v>55</v>
      </c>
      <c r="D58" s="41">
        <f>SUM(D59:D61)</f>
        <v>28000</v>
      </c>
      <c r="E58" s="41">
        <f aca="true" t="shared" si="7" ref="E58:H58">SUM(E59:E61)</f>
        <v>28000</v>
      </c>
      <c r="F58" s="41">
        <f t="shared" si="7"/>
        <v>8894.140000000001</v>
      </c>
      <c r="G58" s="41">
        <f t="shared" si="7"/>
        <v>7732.6900000000005</v>
      </c>
      <c r="H58" s="41">
        <f t="shared" si="7"/>
        <v>7732.6900000000005</v>
      </c>
      <c r="I58" s="17"/>
      <c r="J58" s="83"/>
      <c r="K58" s="77"/>
      <c r="L58" s="77"/>
      <c r="M58" s="76"/>
      <c r="N58" s="84"/>
    </row>
    <row r="59" spans="1:14" ht="24">
      <c r="A59" s="101"/>
      <c r="B59" s="9">
        <v>1311</v>
      </c>
      <c r="C59" s="16" t="s">
        <v>56</v>
      </c>
      <c r="D59" s="2">
        <v>20000</v>
      </c>
      <c r="E59" s="2">
        <v>20000</v>
      </c>
      <c r="F59" s="1">
        <v>7530.000000000001</v>
      </c>
      <c r="G59" s="1">
        <v>6374.56</v>
      </c>
      <c r="H59" s="1">
        <v>6374.56</v>
      </c>
      <c r="I59" s="4"/>
      <c r="J59" s="67"/>
      <c r="K59" s="78"/>
      <c r="L59" s="78"/>
      <c r="M59" s="90"/>
      <c r="N59" s="35"/>
    </row>
    <row r="60" spans="1:14" ht="36">
      <c r="A60" s="101"/>
      <c r="B60" s="9">
        <v>1321</v>
      </c>
      <c r="C60" s="16" t="s">
        <v>57</v>
      </c>
      <c r="D60" s="2">
        <v>5000</v>
      </c>
      <c r="E60" s="2">
        <v>5000</v>
      </c>
      <c r="F60" s="1">
        <v>1364.1399999999999</v>
      </c>
      <c r="G60" s="1">
        <v>1358.13</v>
      </c>
      <c r="H60" s="1">
        <v>1358.13</v>
      </c>
      <c r="I60" s="4"/>
      <c r="J60" s="67"/>
      <c r="K60" s="78"/>
      <c r="L60" s="78"/>
      <c r="M60" s="90"/>
      <c r="N60" s="35"/>
    </row>
    <row r="61" spans="1:14" ht="36">
      <c r="A61" s="101"/>
      <c r="B61" s="9">
        <v>1329</v>
      </c>
      <c r="C61" s="16" t="s">
        <v>58</v>
      </c>
      <c r="D61" s="2">
        <v>3000</v>
      </c>
      <c r="E61" s="2">
        <v>3000</v>
      </c>
      <c r="F61" s="1">
        <v>0</v>
      </c>
      <c r="G61" s="1">
        <v>0</v>
      </c>
      <c r="H61" s="1">
        <v>0</v>
      </c>
      <c r="I61" s="4"/>
      <c r="J61" s="67"/>
      <c r="K61" s="78"/>
      <c r="L61" s="78"/>
      <c r="M61" s="90"/>
      <c r="N61" s="35"/>
    </row>
    <row r="62" spans="1:14" s="42" customFormat="1" ht="48">
      <c r="A62" s="103"/>
      <c r="B62" s="43">
        <v>1400</v>
      </c>
      <c r="C62" s="46" t="s">
        <v>59</v>
      </c>
      <c r="D62" s="41">
        <f>SUM(D63:D64)</f>
        <v>0</v>
      </c>
      <c r="E62" s="41">
        <f aca="true" t="shared" si="8" ref="E62:H62">SUM(E63:E64)</f>
        <v>0</v>
      </c>
      <c r="F62" s="41">
        <f t="shared" si="8"/>
        <v>0</v>
      </c>
      <c r="G62" s="41">
        <f t="shared" si="8"/>
        <v>0</v>
      </c>
      <c r="H62" s="41">
        <f t="shared" si="8"/>
        <v>0</v>
      </c>
      <c r="I62" s="17"/>
      <c r="J62" s="83"/>
      <c r="K62" s="77"/>
      <c r="L62" s="77"/>
      <c r="M62" s="76"/>
      <c r="N62" s="84"/>
    </row>
    <row r="63" spans="1:14" ht="24">
      <c r="A63" s="101"/>
      <c r="B63" s="9">
        <v>1421</v>
      </c>
      <c r="C63" s="16" t="s">
        <v>60</v>
      </c>
      <c r="D63" s="2">
        <v>0</v>
      </c>
      <c r="E63" s="2">
        <v>0</v>
      </c>
      <c r="F63" s="1"/>
      <c r="G63" s="1"/>
      <c r="H63" s="1"/>
      <c r="I63" s="4"/>
      <c r="J63" s="67"/>
      <c r="K63" s="78"/>
      <c r="L63" s="78"/>
      <c r="M63" s="90"/>
      <c r="N63" s="35"/>
    </row>
    <row r="64" spans="1:14" ht="15">
      <c r="A64" s="101"/>
      <c r="B64" s="9">
        <v>1423</v>
      </c>
      <c r="C64" s="16" t="s">
        <v>61</v>
      </c>
      <c r="D64" s="2">
        <v>0</v>
      </c>
      <c r="E64" s="2">
        <v>0</v>
      </c>
      <c r="F64" s="1"/>
      <c r="G64" s="1"/>
      <c r="H64" s="1"/>
      <c r="I64" s="4"/>
      <c r="J64" s="67"/>
      <c r="K64" s="78"/>
      <c r="L64" s="78"/>
      <c r="M64" s="90"/>
      <c r="N64" s="35"/>
    </row>
    <row r="65" spans="1:14" s="42" customFormat="1" ht="15">
      <c r="A65" s="103"/>
      <c r="B65" s="43">
        <v>1500</v>
      </c>
      <c r="C65" s="46" t="s">
        <v>62</v>
      </c>
      <c r="D65" s="41">
        <f>SUM(D66:D67)</f>
        <v>20500</v>
      </c>
      <c r="E65" s="41">
        <f aca="true" t="shared" si="9" ref="E65:H65">SUM(E66:E67)</f>
        <v>20047.04</v>
      </c>
      <c r="F65" s="41">
        <f t="shared" si="9"/>
        <v>3930.7000000000003</v>
      </c>
      <c r="G65" s="41">
        <f t="shared" si="9"/>
        <v>2916.05</v>
      </c>
      <c r="H65" s="41">
        <f t="shared" si="9"/>
        <v>2916.05</v>
      </c>
      <c r="I65" s="17"/>
      <c r="J65" s="83"/>
      <c r="K65" s="77"/>
      <c r="L65" s="77"/>
      <c r="M65" s="76"/>
      <c r="N65" s="84"/>
    </row>
    <row r="66" spans="1:14" ht="15">
      <c r="A66" s="101"/>
      <c r="B66" s="9">
        <v>1511</v>
      </c>
      <c r="C66" s="16" t="s">
        <v>62</v>
      </c>
      <c r="D66" s="2">
        <v>20000</v>
      </c>
      <c r="E66" s="2">
        <v>19547.04</v>
      </c>
      <c r="F66" s="1">
        <v>3930.7000000000003</v>
      </c>
      <c r="G66" s="1">
        <v>2916.05</v>
      </c>
      <c r="H66" s="1">
        <v>2916.05</v>
      </c>
      <c r="I66" s="4"/>
      <c r="J66" s="67"/>
      <c r="K66" s="78"/>
      <c r="L66" s="78"/>
      <c r="M66" s="90"/>
      <c r="N66" s="35"/>
    </row>
    <row r="67" spans="1:14" ht="24">
      <c r="A67" s="101"/>
      <c r="B67" s="9">
        <v>1512</v>
      </c>
      <c r="C67" s="16" t="s">
        <v>63</v>
      </c>
      <c r="D67" s="2">
        <v>500</v>
      </c>
      <c r="E67" s="2">
        <v>500</v>
      </c>
      <c r="F67" s="1"/>
      <c r="G67" s="1">
        <v>0</v>
      </c>
      <c r="H67" s="1">
        <v>0</v>
      </c>
      <c r="I67" s="4"/>
      <c r="J67" s="67"/>
      <c r="K67" s="78"/>
      <c r="L67" s="78"/>
      <c r="M67" s="90"/>
      <c r="N67" s="35"/>
    </row>
    <row r="68" spans="1:14" s="42" customFormat="1" ht="15">
      <c r="A68" s="103"/>
      <c r="B68" s="43">
        <v>1600</v>
      </c>
      <c r="C68" s="46" t="s">
        <v>64</v>
      </c>
      <c r="D68" s="57">
        <f>SUM(D69:D70)</f>
        <v>27000</v>
      </c>
      <c r="E68" s="57">
        <f aca="true" t="shared" si="10" ref="E68:H68">SUM(E69:E70)</f>
        <v>27000</v>
      </c>
      <c r="F68" s="57">
        <f t="shared" si="10"/>
        <v>2906.3</v>
      </c>
      <c r="G68" s="57">
        <f t="shared" si="10"/>
        <v>2897</v>
      </c>
      <c r="H68" s="57">
        <f t="shared" si="10"/>
        <v>2897</v>
      </c>
      <c r="I68" s="17"/>
      <c r="J68" s="86"/>
      <c r="K68" s="77"/>
      <c r="L68" s="77"/>
      <c r="M68" s="76"/>
      <c r="N68" s="84"/>
    </row>
    <row r="69" spans="1:14" ht="24">
      <c r="A69" s="101"/>
      <c r="B69" s="9">
        <v>1641</v>
      </c>
      <c r="C69" s="16" t="s">
        <v>65</v>
      </c>
      <c r="D69" s="2">
        <v>5000</v>
      </c>
      <c r="E69" s="2">
        <v>5000</v>
      </c>
      <c r="F69" s="1"/>
      <c r="G69" s="1">
        <v>0</v>
      </c>
      <c r="H69" s="1">
        <v>0</v>
      </c>
      <c r="I69" s="4"/>
      <c r="J69" s="67"/>
      <c r="K69" s="78"/>
      <c r="L69" s="78"/>
      <c r="M69" s="90"/>
      <c r="N69" s="35"/>
    </row>
    <row r="70" spans="1:14" ht="15">
      <c r="A70" s="101"/>
      <c r="B70" s="9">
        <v>1699</v>
      </c>
      <c r="C70" s="16" t="s">
        <v>66</v>
      </c>
      <c r="D70" s="2">
        <v>22000</v>
      </c>
      <c r="E70" s="2">
        <v>22000</v>
      </c>
      <c r="F70" s="1">
        <v>2906.3</v>
      </c>
      <c r="G70" s="1">
        <v>2897</v>
      </c>
      <c r="H70" s="1">
        <v>2897</v>
      </c>
      <c r="I70" s="4"/>
      <c r="J70" s="67"/>
      <c r="K70" s="78"/>
      <c r="L70" s="78"/>
      <c r="M70" s="90"/>
      <c r="N70" s="35"/>
    </row>
    <row r="71" spans="1:14" s="42" customFormat="1" ht="15">
      <c r="A71" s="103"/>
      <c r="B71" s="43">
        <v>1700</v>
      </c>
      <c r="C71" s="46" t="s">
        <v>67</v>
      </c>
      <c r="D71" s="41">
        <f>SUM(D72:D77)</f>
        <v>129000</v>
      </c>
      <c r="E71" s="41">
        <f aca="true" t="shared" si="11" ref="E71:H71">SUM(E72:E77)</f>
        <v>129000</v>
      </c>
      <c r="F71" s="41">
        <f t="shared" si="11"/>
        <v>982.54</v>
      </c>
      <c r="G71" s="41">
        <f t="shared" si="11"/>
        <v>982.54</v>
      </c>
      <c r="H71" s="41">
        <f t="shared" si="11"/>
        <v>982.54</v>
      </c>
      <c r="I71" s="17"/>
      <c r="J71" s="83"/>
      <c r="K71" s="77"/>
      <c r="L71" s="77"/>
      <c r="M71" s="76"/>
      <c r="N71" s="84"/>
    </row>
    <row r="72" spans="1:14" ht="15">
      <c r="A72" s="101"/>
      <c r="B72" s="9">
        <v>1711</v>
      </c>
      <c r="C72" s="16" t="s">
        <v>68</v>
      </c>
      <c r="D72" s="2">
        <v>8000</v>
      </c>
      <c r="E72" s="2">
        <v>8000</v>
      </c>
      <c r="F72" s="1">
        <v>0</v>
      </c>
      <c r="G72" s="1">
        <v>0</v>
      </c>
      <c r="H72" s="1">
        <v>0</v>
      </c>
      <c r="I72" s="4"/>
      <c r="J72" s="67"/>
      <c r="K72" s="78"/>
      <c r="L72" s="78"/>
      <c r="M72" s="90"/>
      <c r="N72" s="35"/>
    </row>
    <row r="73" spans="1:14" ht="24">
      <c r="A73" s="101"/>
      <c r="B73" s="9">
        <v>1712</v>
      </c>
      <c r="C73" s="16" t="s">
        <v>69</v>
      </c>
      <c r="D73" s="2">
        <v>3000</v>
      </c>
      <c r="E73" s="2">
        <v>3000</v>
      </c>
      <c r="F73" s="1">
        <v>0</v>
      </c>
      <c r="G73" s="1">
        <v>0</v>
      </c>
      <c r="H73" s="1">
        <v>0</v>
      </c>
      <c r="I73" s="4"/>
      <c r="J73" s="67"/>
      <c r="K73" s="78"/>
      <c r="L73" s="78"/>
      <c r="M73" s="90"/>
      <c r="N73" s="35"/>
    </row>
    <row r="74" spans="1:14" ht="36">
      <c r="A74" s="101"/>
      <c r="B74" s="9">
        <v>1713</v>
      </c>
      <c r="C74" s="16" t="s">
        <v>70</v>
      </c>
      <c r="D74" s="2">
        <v>8000</v>
      </c>
      <c r="E74" s="2">
        <v>8000</v>
      </c>
      <c r="F74" s="1">
        <v>0</v>
      </c>
      <c r="G74" s="1">
        <v>0</v>
      </c>
      <c r="H74" s="1">
        <v>0</v>
      </c>
      <c r="I74" s="4"/>
      <c r="J74" s="67"/>
      <c r="K74" s="78"/>
      <c r="L74" s="78"/>
      <c r="M74" s="90"/>
      <c r="N74" s="35"/>
    </row>
    <row r="75" spans="1:14" ht="24">
      <c r="A75" s="101"/>
      <c r="B75" s="9">
        <v>1723</v>
      </c>
      <c r="C75" s="16" t="s">
        <v>71</v>
      </c>
      <c r="D75" s="2">
        <v>103000</v>
      </c>
      <c r="E75" s="2">
        <v>103000</v>
      </c>
      <c r="F75" s="1">
        <v>0</v>
      </c>
      <c r="G75" s="1">
        <v>0</v>
      </c>
      <c r="H75" s="1">
        <v>0</v>
      </c>
      <c r="I75" s="4"/>
      <c r="J75" s="67"/>
      <c r="K75" s="78"/>
      <c r="L75" s="78"/>
      <c r="M75" s="90"/>
      <c r="N75" s="35"/>
    </row>
    <row r="76" spans="1:14" ht="48">
      <c r="A76" s="101"/>
      <c r="B76" s="9">
        <v>1725</v>
      </c>
      <c r="C76" s="16" t="s">
        <v>72</v>
      </c>
      <c r="D76" s="2">
        <v>3000</v>
      </c>
      <c r="E76" s="2">
        <v>3000</v>
      </c>
      <c r="F76" s="1">
        <v>310</v>
      </c>
      <c r="G76" s="1">
        <v>310</v>
      </c>
      <c r="H76" s="1">
        <v>310</v>
      </c>
      <c r="I76" s="4"/>
      <c r="J76" s="67"/>
      <c r="K76" s="78"/>
      <c r="L76" s="78"/>
      <c r="M76" s="90"/>
      <c r="N76" s="35"/>
    </row>
    <row r="77" spans="1:14" ht="24">
      <c r="A77" s="101"/>
      <c r="B77" s="9">
        <v>1729</v>
      </c>
      <c r="C77" s="16" t="s">
        <v>73</v>
      </c>
      <c r="D77" s="2">
        <v>4000</v>
      </c>
      <c r="E77" s="2">
        <v>4000</v>
      </c>
      <c r="F77" s="1">
        <v>672.54</v>
      </c>
      <c r="G77" s="1">
        <v>672.54</v>
      </c>
      <c r="H77" s="1">
        <v>672.54</v>
      </c>
      <c r="I77" s="4"/>
      <c r="J77" s="67"/>
      <c r="K77" s="78"/>
      <c r="L77" s="78"/>
      <c r="M77" s="90"/>
      <c r="N77" s="35"/>
    </row>
    <row r="78" spans="1:14" s="42" customFormat="1" ht="36">
      <c r="A78" s="104"/>
      <c r="B78" s="58">
        <v>9000</v>
      </c>
      <c r="C78" s="59" t="s">
        <v>74</v>
      </c>
      <c r="D78" s="57">
        <f>D79+D83+D85+D87</f>
        <v>0</v>
      </c>
      <c r="E78" s="57">
        <f aca="true" t="shared" si="12" ref="E78:H78">E79+E83+E85+E87</f>
        <v>20867.37</v>
      </c>
      <c r="F78" s="57">
        <f t="shared" si="12"/>
        <v>30425.01</v>
      </c>
      <c r="G78" s="57">
        <f t="shared" si="12"/>
        <v>14099.65</v>
      </c>
      <c r="H78" s="57">
        <f t="shared" si="12"/>
        <v>14099.65</v>
      </c>
      <c r="I78" s="3"/>
      <c r="J78" s="86"/>
      <c r="K78" s="79"/>
      <c r="L78" s="79"/>
      <c r="M78" s="96"/>
      <c r="N78" s="84"/>
    </row>
    <row r="79" spans="1:14" s="42" customFormat="1" ht="36">
      <c r="A79" s="105"/>
      <c r="B79" s="58">
        <v>9100</v>
      </c>
      <c r="C79" s="59" t="s">
        <v>103</v>
      </c>
      <c r="D79" s="41">
        <f>SUM(D80:D82)</f>
        <v>0</v>
      </c>
      <c r="E79" s="41">
        <f aca="true" t="shared" si="13" ref="E79:G79">SUM(E80:E82)</f>
        <v>452.96</v>
      </c>
      <c r="F79" s="41">
        <f t="shared" si="13"/>
        <v>452.96</v>
      </c>
      <c r="G79" s="41">
        <f t="shared" si="13"/>
        <v>0</v>
      </c>
      <c r="H79" s="41">
        <f>SUM(H80:H82)</f>
        <v>0</v>
      </c>
      <c r="I79" s="17"/>
      <c r="J79" s="83"/>
      <c r="K79" s="77"/>
      <c r="L79" s="77"/>
      <c r="M79" s="76"/>
      <c r="N79" s="84"/>
    </row>
    <row r="80" spans="1:14" ht="15">
      <c r="A80" s="106"/>
      <c r="B80" s="5">
        <v>9151</v>
      </c>
      <c r="C80" s="7" t="s">
        <v>62</v>
      </c>
      <c r="D80" s="1">
        <v>0</v>
      </c>
      <c r="E80" s="2">
        <v>452.96</v>
      </c>
      <c r="F80" s="1">
        <v>452.96</v>
      </c>
      <c r="G80" s="1"/>
      <c r="H80" s="1">
        <v>0</v>
      </c>
      <c r="I80" s="4"/>
      <c r="J80" s="67"/>
      <c r="K80" s="78"/>
      <c r="L80" s="78"/>
      <c r="M80" s="90"/>
      <c r="N80" s="35"/>
    </row>
    <row r="81" spans="1:14" ht="15">
      <c r="A81" s="106"/>
      <c r="B81" s="5">
        <v>9169</v>
      </c>
      <c r="C81" s="7" t="s">
        <v>75</v>
      </c>
      <c r="D81" s="1">
        <v>0</v>
      </c>
      <c r="E81" s="2"/>
      <c r="F81" s="1"/>
      <c r="G81" s="1"/>
      <c r="H81" s="1"/>
      <c r="I81" s="4"/>
      <c r="J81" s="67"/>
      <c r="K81" s="78"/>
      <c r="L81" s="78"/>
      <c r="M81" s="90"/>
      <c r="N81" s="35"/>
    </row>
    <row r="82" spans="1:14" ht="15">
      <c r="A82" s="106"/>
      <c r="B82" s="5">
        <v>9179</v>
      </c>
      <c r="C82" s="7" t="s">
        <v>76</v>
      </c>
      <c r="D82" s="1">
        <v>0</v>
      </c>
      <c r="E82" s="2"/>
      <c r="F82" s="1"/>
      <c r="G82" s="1"/>
      <c r="H82" s="1"/>
      <c r="I82" s="4"/>
      <c r="J82" s="67"/>
      <c r="K82" s="78"/>
      <c r="L82" s="78"/>
      <c r="M82" s="90"/>
      <c r="N82" s="35"/>
    </row>
    <row r="83" spans="1:14" ht="36">
      <c r="A83" s="106"/>
      <c r="B83" s="19">
        <v>9500</v>
      </c>
      <c r="C83" s="60" t="s">
        <v>98</v>
      </c>
      <c r="D83" s="61">
        <f>SUM(D84)</f>
        <v>0</v>
      </c>
      <c r="E83" s="61">
        <f aca="true" t="shared" si="14" ref="E83:H85">SUM(E84)</f>
        <v>0</v>
      </c>
      <c r="F83" s="61">
        <f t="shared" si="14"/>
        <v>0</v>
      </c>
      <c r="G83" s="61">
        <f>SUM(G84)</f>
        <v>0</v>
      </c>
      <c r="H83" s="61">
        <f t="shared" si="14"/>
        <v>0</v>
      </c>
      <c r="I83" s="4"/>
      <c r="J83" s="87"/>
      <c r="K83" s="78"/>
      <c r="L83" s="78"/>
      <c r="M83" s="90"/>
      <c r="N83" s="35"/>
    </row>
    <row r="84" spans="1:14" ht="24">
      <c r="A84" s="106"/>
      <c r="B84" s="5">
        <v>9511</v>
      </c>
      <c r="C84" s="7" t="s">
        <v>99</v>
      </c>
      <c r="D84" s="1">
        <v>0</v>
      </c>
      <c r="E84" s="2">
        <v>0</v>
      </c>
      <c r="F84" s="1"/>
      <c r="G84" s="1"/>
      <c r="H84" s="1">
        <v>0</v>
      </c>
      <c r="I84" s="4"/>
      <c r="J84" s="67"/>
      <c r="K84" s="78"/>
      <c r="L84" s="78"/>
      <c r="M84" s="90"/>
      <c r="N84" s="35"/>
    </row>
    <row r="85" spans="1:14" s="42" customFormat="1" ht="24">
      <c r="A85" s="107"/>
      <c r="B85" s="58">
        <v>9700</v>
      </c>
      <c r="C85" s="60" t="s">
        <v>77</v>
      </c>
      <c r="D85" s="61">
        <f>SUM(D86)</f>
        <v>0</v>
      </c>
      <c r="E85" s="61">
        <f t="shared" si="14"/>
        <v>1300</v>
      </c>
      <c r="F85" s="61">
        <f t="shared" si="14"/>
        <v>1239.04</v>
      </c>
      <c r="G85" s="61">
        <f t="shared" si="14"/>
        <v>0</v>
      </c>
      <c r="H85" s="61">
        <f t="shared" si="14"/>
        <v>0</v>
      </c>
      <c r="I85" s="18"/>
      <c r="J85" s="87"/>
      <c r="K85" s="80"/>
      <c r="L85" s="80"/>
      <c r="M85" s="97"/>
      <c r="N85" s="84"/>
    </row>
    <row r="86" spans="1:14" ht="15">
      <c r="A86" s="106"/>
      <c r="B86" s="5">
        <v>9711</v>
      </c>
      <c r="C86" s="7" t="s">
        <v>78</v>
      </c>
      <c r="D86" s="1">
        <v>0</v>
      </c>
      <c r="E86" s="2">
        <v>1300</v>
      </c>
      <c r="F86" s="1">
        <v>1239.04</v>
      </c>
      <c r="G86" s="1"/>
      <c r="H86" s="1">
        <v>0</v>
      </c>
      <c r="I86" s="4"/>
      <c r="J86" s="67"/>
      <c r="K86" s="78"/>
      <c r="L86" s="78"/>
      <c r="M86" s="90"/>
      <c r="N86" s="35"/>
    </row>
    <row r="87" spans="1:14" s="42" customFormat="1" ht="24">
      <c r="A87" s="107"/>
      <c r="B87" s="58">
        <v>9800</v>
      </c>
      <c r="C87" s="60" t="s">
        <v>79</v>
      </c>
      <c r="D87" s="61">
        <f>SUM(D88:D93)</f>
        <v>0</v>
      </c>
      <c r="E87" s="61">
        <f aca="true" t="shared" si="15" ref="E87:H87">SUM(E88:E93)</f>
        <v>19114.41</v>
      </c>
      <c r="F87" s="61">
        <f t="shared" si="15"/>
        <v>28733.01</v>
      </c>
      <c r="G87" s="61">
        <f t="shared" si="15"/>
        <v>14099.65</v>
      </c>
      <c r="H87" s="61">
        <f t="shared" si="15"/>
        <v>14099.65</v>
      </c>
      <c r="I87" s="18"/>
      <c r="J87" s="87"/>
      <c r="K87" s="80"/>
      <c r="L87" s="80"/>
      <c r="M87" s="97"/>
      <c r="N87" s="84"/>
    </row>
    <row r="88" spans="1:14" ht="48">
      <c r="A88" s="108"/>
      <c r="B88" s="5">
        <v>9821</v>
      </c>
      <c r="C88" s="7" t="s">
        <v>104</v>
      </c>
      <c r="D88" s="1">
        <v>0</v>
      </c>
      <c r="E88" s="2">
        <v>0</v>
      </c>
      <c r="F88" s="1"/>
      <c r="G88" s="1"/>
      <c r="H88" s="1">
        <v>0</v>
      </c>
      <c r="I88" s="6"/>
      <c r="J88" s="67"/>
      <c r="K88" s="81"/>
      <c r="L88" s="82"/>
      <c r="M88" s="98"/>
      <c r="N88" s="35"/>
    </row>
    <row r="89" spans="1:14" ht="15">
      <c r="A89" s="108"/>
      <c r="B89" s="5">
        <v>9841</v>
      </c>
      <c r="C89" s="7" t="s">
        <v>80</v>
      </c>
      <c r="D89" s="1"/>
      <c r="E89" s="2"/>
      <c r="F89" s="1"/>
      <c r="G89" s="1"/>
      <c r="H89" s="1">
        <v>0</v>
      </c>
      <c r="I89" s="6"/>
      <c r="J89" s="67"/>
      <c r="K89" s="81"/>
      <c r="L89" s="82"/>
      <c r="M89" s="98"/>
      <c r="N89" s="35"/>
    </row>
    <row r="90" spans="1:14" ht="15">
      <c r="A90" s="106"/>
      <c r="B90" s="5">
        <v>9844</v>
      </c>
      <c r="C90" s="7" t="s">
        <v>81</v>
      </c>
      <c r="D90" s="1"/>
      <c r="E90" s="2">
        <v>5000</v>
      </c>
      <c r="F90" s="1">
        <v>7386.2</v>
      </c>
      <c r="G90" s="1"/>
      <c r="H90" s="1">
        <v>0</v>
      </c>
      <c r="I90" s="4"/>
      <c r="J90" s="67"/>
      <c r="K90" s="81"/>
      <c r="L90" s="78"/>
      <c r="M90" s="90"/>
      <c r="N90" s="35"/>
    </row>
    <row r="91" spans="1:14" ht="24">
      <c r="A91" s="106"/>
      <c r="B91" s="5">
        <v>9851</v>
      </c>
      <c r="C91" s="7" t="s">
        <v>82</v>
      </c>
      <c r="D91" s="1"/>
      <c r="E91" s="2"/>
      <c r="F91" s="1"/>
      <c r="G91" s="1"/>
      <c r="H91" s="1"/>
      <c r="I91" s="4"/>
      <c r="J91" s="67"/>
      <c r="K91" s="78"/>
      <c r="L91" s="78"/>
      <c r="M91" s="90"/>
      <c r="N91" s="35"/>
    </row>
    <row r="92" spans="1:14" ht="15">
      <c r="A92" s="106"/>
      <c r="B92" s="5">
        <v>9873</v>
      </c>
      <c r="C92" s="7" t="s">
        <v>83</v>
      </c>
      <c r="D92" s="1">
        <v>0</v>
      </c>
      <c r="E92" s="2">
        <v>14114.41</v>
      </c>
      <c r="F92" s="1">
        <v>21346.809999999998</v>
      </c>
      <c r="G92" s="1">
        <v>14099.65</v>
      </c>
      <c r="H92" s="1">
        <v>14099.65</v>
      </c>
      <c r="I92" s="4"/>
      <c r="J92" s="67"/>
      <c r="K92" s="78"/>
      <c r="L92" s="78"/>
      <c r="M92" s="90"/>
      <c r="N92" s="35"/>
    </row>
    <row r="93" spans="1:14" ht="15">
      <c r="A93" s="101"/>
      <c r="B93" s="62">
        <v>9891</v>
      </c>
      <c r="C93" s="16" t="s">
        <v>84</v>
      </c>
      <c r="D93" s="2"/>
      <c r="E93" s="2"/>
      <c r="F93" s="1"/>
      <c r="G93" s="1"/>
      <c r="H93" s="1"/>
      <c r="I93" s="4"/>
      <c r="J93" s="67"/>
      <c r="K93" s="78"/>
      <c r="L93" s="78"/>
      <c r="M93" s="90"/>
      <c r="N93" s="35"/>
    </row>
    <row r="94" spans="1:14" s="42" customFormat="1" ht="15">
      <c r="A94" s="109">
        <v>4</v>
      </c>
      <c r="B94" s="63"/>
      <c r="C94" s="59" t="s">
        <v>85</v>
      </c>
      <c r="D94" s="57">
        <f>D95+D97+D99</f>
        <v>946000</v>
      </c>
      <c r="E94" s="57">
        <f aca="true" t="shared" si="16" ref="E94:H94">E95+E97+E99</f>
        <v>926000</v>
      </c>
      <c r="F94" s="57">
        <f t="shared" si="16"/>
        <v>841400</v>
      </c>
      <c r="G94" s="57">
        <f t="shared" si="16"/>
        <v>841400</v>
      </c>
      <c r="H94" s="57">
        <f t="shared" si="16"/>
        <v>841400</v>
      </c>
      <c r="I94" s="3"/>
      <c r="J94" s="86"/>
      <c r="K94" s="79"/>
      <c r="L94" s="79"/>
      <c r="M94" s="96"/>
      <c r="N94" s="84"/>
    </row>
    <row r="95" spans="1:14" s="42" customFormat="1" ht="60">
      <c r="A95" s="105"/>
      <c r="B95" s="58">
        <v>2200</v>
      </c>
      <c r="C95" s="60" t="s">
        <v>86</v>
      </c>
      <c r="D95" s="41">
        <f>SUM(D96)</f>
        <v>0</v>
      </c>
      <c r="E95" s="41">
        <f aca="true" t="shared" si="17" ref="E95:H95">SUM(E96)</f>
        <v>0</v>
      </c>
      <c r="F95" s="41">
        <f t="shared" si="17"/>
        <v>0</v>
      </c>
      <c r="G95" s="41">
        <f t="shared" si="17"/>
        <v>0</v>
      </c>
      <c r="H95" s="41">
        <f t="shared" si="17"/>
        <v>0</v>
      </c>
      <c r="I95" s="17"/>
      <c r="J95" s="83"/>
      <c r="K95" s="77"/>
      <c r="L95" s="77"/>
      <c r="M95" s="76"/>
      <c r="N95" s="84"/>
    </row>
    <row r="96" spans="1:14" ht="24">
      <c r="A96" s="110"/>
      <c r="B96" s="5">
        <v>2299</v>
      </c>
      <c r="C96" s="7" t="s">
        <v>105</v>
      </c>
      <c r="D96" s="2"/>
      <c r="E96" s="2"/>
      <c r="F96" s="1"/>
      <c r="G96" s="1"/>
      <c r="H96" s="1"/>
      <c r="I96" s="4"/>
      <c r="J96" s="67"/>
      <c r="K96" s="78"/>
      <c r="L96" s="78"/>
      <c r="M96" s="90"/>
      <c r="N96" s="35"/>
    </row>
    <row r="97" spans="1:14" s="42" customFormat="1" ht="60">
      <c r="A97" s="105"/>
      <c r="B97" s="58">
        <v>2400</v>
      </c>
      <c r="C97" s="60" t="s">
        <v>87</v>
      </c>
      <c r="D97" s="41">
        <f>SUM(D98)</f>
        <v>700000</v>
      </c>
      <c r="E97" s="41">
        <f aca="true" t="shared" si="18" ref="E97:H97">SUM(E98)</f>
        <v>680000</v>
      </c>
      <c r="F97" s="41">
        <f t="shared" si="18"/>
        <v>620000</v>
      </c>
      <c r="G97" s="41">
        <f t="shared" si="18"/>
        <v>620000</v>
      </c>
      <c r="H97" s="41">
        <f t="shared" si="18"/>
        <v>620000</v>
      </c>
      <c r="I97" s="17"/>
      <c r="J97" s="83"/>
      <c r="K97" s="77"/>
      <c r="L97" s="77"/>
      <c r="M97" s="76"/>
      <c r="N97" s="84"/>
    </row>
    <row r="98" spans="1:14" ht="24">
      <c r="A98" s="110"/>
      <c r="B98" s="5">
        <v>2419</v>
      </c>
      <c r="C98" s="7" t="s">
        <v>88</v>
      </c>
      <c r="D98" s="2">
        <v>700000</v>
      </c>
      <c r="E98" s="2">
        <v>680000</v>
      </c>
      <c r="F98" s="1">
        <v>620000</v>
      </c>
      <c r="G98" s="1">
        <v>620000</v>
      </c>
      <c r="H98" s="1">
        <v>620000</v>
      </c>
      <c r="I98" s="4"/>
      <c r="J98" s="67"/>
      <c r="K98" s="78"/>
      <c r="L98" s="78"/>
      <c r="M98" s="90"/>
      <c r="N98" s="35"/>
    </row>
    <row r="99" spans="1:14" s="42" customFormat="1" ht="24">
      <c r="A99" s="105"/>
      <c r="B99" s="58">
        <v>2500</v>
      </c>
      <c r="C99" s="60" t="s">
        <v>89</v>
      </c>
      <c r="D99" s="41">
        <f>SUM(D100)</f>
        <v>246000</v>
      </c>
      <c r="E99" s="41">
        <f aca="true" t="shared" si="19" ref="E99:H99">SUM(E100)</f>
        <v>246000</v>
      </c>
      <c r="F99" s="41">
        <f t="shared" si="19"/>
        <v>221400</v>
      </c>
      <c r="G99" s="41">
        <f t="shared" si="19"/>
        <v>221400</v>
      </c>
      <c r="H99" s="41">
        <f t="shared" si="19"/>
        <v>221400</v>
      </c>
      <c r="I99" s="17"/>
      <c r="J99" s="83"/>
      <c r="K99" s="77"/>
      <c r="L99" s="77"/>
      <c r="M99" s="76"/>
      <c r="N99" s="84"/>
    </row>
    <row r="100" spans="1:14" ht="24">
      <c r="A100" s="110"/>
      <c r="B100" s="5">
        <v>2599</v>
      </c>
      <c r="C100" s="7" t="s">
        <v>90</v>
      </c>
      <c r="D100" s="2">
        <v>246000</v>
      </c>
      <c r="E100" s="2">
        <v>246000</v>
      </c>
      <c r="F100" s="1">
        <v>221400</v>
      </c>
      <c r="G100" s="1">
        <v>221400</v>
      </c>
      <c r="H100" s="1">
        <v>221400</v>
      </c>
      <c r="I100" s="4"/>
      <c r="J100" s="67"/>
      <c r="K100" s="78"/>
      <c r="L100" s="78"/>
      <c r="M100" s="90"/>
      <c r="N100" s="35"/>
    </row>
    <row r="101" spans="1:13" ht="15">
      <c r="A101" s="64"/>
      <c r="B101" s="65"/>
      <c r="C101" s="66"/>
      <c r="D101" s="65"/>
      <c r="E101" s="66"/>
      <c r="F101" s="67"/>
      <c r="G101" s="67"/>
      <c r="H101" s="11"/>
      <c r="I101" s="4"/>
      <c r="J101" s="4"/>
      <c r="K101" s="4"/>
      <c r="L101" s="4"/>
      <c r="M101" s="14"/>
    </row>
    <row r="102" spans="1:13" ht="15">
      <c r="A102" s="64"/>
      <c r="B102" s="65"/>
      <c r="C102" s="66"/>
      <c r="D102" s="65"/>
      <c r="E102" s="68"/>
      <c r="F102" s="67"/>
      <c r="G102" s="67"/>
      <c r="H102" s="11"/>
      <c r="I102" s="4"/>
      <c r="J102" s="4"/>
      <c r="K102" s="4"/>
      <c r="L102" s="4"/>
      <c r="M102" s="14"/>
    </row>
    <row r="103" spans="1:13" ht="15">
      <c r="A103" s="64"/>
      <c r="B103" s="65"/>
      <c r="C103" s="66"/>
      <c r="D103" s="65"/>
      <c r="E103" s="69"/>
      <c r="F103" s="67"/>
      <c r="G103" s="67"/>
      <c r="H103" s="11"/>
      <c r="I103" s="4"/>
      <c r="J103" s="4"/>
      <c r="K103" s="4"/>
      <c r="L103" s="4"/>
      <c r="M103" s="14"/>
    </row>
    <row r="104" spans="1:13" ht="15">
      <c r="A104" s="64"/>
      <c r="B104" s="65"/>
      <c r="C104" s="66"/>
      <c r="D104" s="65"/>
      <c r="E104" s="66"/>
      <c r="F104" s="67"/>
      <c r="G104" s="67"/>
      <c r="H104" s="11"/>
      <c r="I104" s="4"/>
      <c r="J104" s="4"/>
      <c r="K104" s="4"/>
      <c r="L104" s="4"/>
      <c r="M104" s="14"/>
    </row>
    <row r="105" spans="1:13" ht="15">
      <c r="A105" s="64"/>
      <c r="B105" s="65"/>
      <c r="C105" s="66"/>
      <c r="D105" s="65"/>
      <c r="E105" s="69"/>
      <c r="F105" s="67"/>
      <c r="G105" s="67"/>
      <c r="H105" s="11"/>
      <c r="I105" s="4"/>
      <c r="J105" s="4"/>
      <c r="K105" s="4"/>
      <c r="L105" s="4"/>
      <c r="M105" s="14"/>
    </row>
    <row r="106" spans="8:13" ht="15">
      <c r="H106" s="12"/>
      <c r="I106" s="15"/>
      <c r="J106" s="15"/>
      <c r="K106" s="15"/>
      <c r="L106" s="15"/>
      <c r="M106" s="99"/>
    </row>
    <row r="107" spans="5:13" ht="15">
      <c r="E107" s="12"/>
      <c r="H107" s="12"/>
      <c r="I107" s="15"/>
      <c r="J107" s="15"/>
      <c r="K107" s="15"/>
      <c r="L107" s="15"/>
      <c r="M107" s="99"/>
    </row>
    <row r="108" spans="4:13" ht="15">
      <c r="D108" s="12"/>
      <c r="E108" s="12"/>
      <c r="F108" s="12"/>
      <c r="H108" s="12"/>
      <c r="I108" s="15"/>
      <c r="J108" s="15"/>
      <c r="K108" s="15"/>
      <c r="L108" s="15"/>
      <c r="M108" s="99"/>
    </row>
    <row r="109" spans="4:13" ht="15">
      <c r="D109" s="12"/>
      <c r="E109" s="12"/>
      <c r="F109" s="12"/>
      <c r="H109" s="12"/>
      <c r="I109" s="15"/>
      <c r="J109" s="15"/>
      <c r="K109" s="15"/>
      <c r="L109" s="15"/>
      <c r="M109" s="99"/>
    </row>
    <row r="110" spans="8:13" ht="15">
      <c r="H110" s="12"/>
      <c r="I110" s="15"/>
      <c r="J110" s="15"/>
      <c r="K110" s="15"/>
      <c r="L110" s="15"/>
      <c r="M110" s="99"/>
    </row>
    <row r="111" spans="8:13" ht="15">
      <c r="H111" s="12"/>
      <c r="I111" s="15"/>
      <c r="J111" s="15"/>
      <c r="K111" s="15"/>
      <c r="L111" s="15"/>
      <c r="M111" s="99"/>
    </row>
    <row r="114" spans="1:8" ht="15">
      <c r="A114" s="70"/>
      <c r="B114" s="71"/>
      <c r="C114" s="72"/>
      <c r="D114" s="73"/>
      <c r="E114" s="74"/>
      <c r="F114" s="74"/>
      <c r="G114" s="74"/>
      <c r="H114" s="12"/>
    </row>
  </sheetData>
  <mergeCells count="1"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amaradou</dc:creator>
  <cp:keywords/>
  <dc:description/>
  <cp:lastModifiedBy>koutsouras</cp:lastModifiedBy>
  <cp:lastPrinted>2016-11-03T11:32:28Z</cp:lastPrinted>
  <dcterms:created xsi:type="dcterms:W3CDTF">2015-12-07T07:31:01Z</dcterms:created>
  <dcterms:modified xsi:type="dcterms:W3CDTF">2016-11-03T11:34:54Z</dcterms:modified>
  <cp:category/>
  <cp:version/>
  <cp:contentType/>
  <cp:contentStatus/>
</cp:coreProperties>
</file>