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9705" yWindow="5955" windowWidth="9540" windowHeight="5985"/>
  </bookViews>
  <sheets>
    <sheet name="ΙΟΥΛΙΟΣ 2016" sheetId="1" r:id="rId1"/>
    <sheet name="Φύλλο2" sheetId="2" r:id="rId2"/>
    <sheet name="Φύλλο3" sheetId="3" r:id="rId3"/>
  </sheets>
  <definedNames>
    <definedName name="_xlnm.Print_Titles" localSheetId="0">'ΙΟΥΛΙΟΣ 2016'!$7:$7</definedName>
  </definedNames>
  <calcPr calcId="125725"/>
</workbook>
</file>

<file path=xl/calcChain.xml><?xml version="1.0" encoding="utf-8"?>
<calcChain xmlns="http://schemas.openxmlformats.org/spreadsheetml/2006/main">
  <c r="H10" i="1"/>
  <c r="F19"/>
  <c r="F18" s="1"/>
  <c r="G19"/>
  <c r="G18" s="1"/>
  <c r="G83"/>
  <c r="F10"/>
  <c r="F9" s="1"/>
  <c r="D83"/>
  <c r="H83"/>
  <c r="F83"/>
  <c r="E83"/>
  <c r="E23"/>
  <c r="F23"/>
  <c r="G23"/>
  <c r="H23"/>
  <c r="D23"/>
  <c r="E10"/>
  <c r="E9" s="1"/>
  <c r="G10"/>
  <c r="G9" s="1"/>
  <c r="H9"/>
  <c r="D10"/>
  <c r="D9" s="1"/>
  <c r="E58"/>
  <c r="F58"/>
  <c r="G58"/>
  <c r="H58"/>
  <c r="D58"/>
  <c r="E99"/>
  <c r="F99"/>
  <c r="G99"/>
  <c r="H99"/>
  <c r="D99"/>
  <c r="E97"/>
  <c r="F97"/>
  <c r="G97"/>
  <c r="H97"/>
  <c r="E95"/>
  <c r="F95"/>
  <c r="G95"/>
  <c r="H95"/>
  <c r="E87"/>
  <c r="F87"/>
  <c r="G87"/>
  <c r="H87"/>
  <c r="D87"/>
  <c r="E29"/>
  <c r="G29"/>
  <c r="H29"/>
  <c r="E19"/>
  <c r="E18" s="1"/>
  <c r="H19"/>
  <c r="H18" s="1"/>
  <c r="D97"/>
  <c r="D95"/>
  <c r="E85"/>
  <c r="F85"/>
  <c r="G85"/>
  <c r="H85"/>
  <c r="D85"/>
  <c r="H79"/>
  <c r="H78" s="1"/>
  <c r="E79"/>
  <c r="F79"/>
  <c r="G79"/>
  <c r="G78" s="1"/>
  <c r="D79"/>
  <c r="E52"/>
  <c r="F52"/>
  <c r="G52"/>
  <c r="H52"/>
  <c r="E55"/>
  <c r="F55"/>
  <c r="G55"/>
  <c r="H55"/>
  <c r="E62"/>
  <c r="F62"/>
  <c r="G62"/>
  <c r="H62"/>
  <c r="E65"/>
  <c r="F65"/>
  <c r="G65"/>
  <c r="H65"/>
  <c r="E68"/>
  <c r="F68"/>
  <c r="G68"/>
  <c r="H68"/>
  <c r="E71"/>
  <c r="F71"/>
  <c r="G71"/>
  <c r="H71"/>
  <c r="D71"/>
  <c r="D68"/>
  <c r="D65"/>
  <c r="D62"/>
  <c r="D55"/>
  <c r="D52"/>
  <c r="D29"/>
  <c r="D19"/>
  <c r="D18" s="1"/>
  <c r="F78" l="1"/>
  <c r="E78"/>
  <c r="D78"/>
  <c r="G94"/>
  <c r="E94"/>
  <c r="D94"/>
  <c r="H94"/>
  <c r="F94"/>
  <c r="E51"/>
  <c r="D51"/>
  <c r="H51"/>
  <c r="G51"/>
  <c r="G22" s="1"/>
  <c r="F51"/>
  <c r="D22" l="1"/>
  <c r="D8" s="1"/>
  <c r="G8"/>
  <c r="E22"/>
  <c r="E8" s="1"/>
  <c r="H22"/>
  <c r="H8" s="1"/>
  <c r="F29"/>
  <c r="F22" s="1"/>
  <c r="F8" s="1"/>
</calcChain>
</file>

<file path=xl/comments1.xml><?xml version="1.0" encoding="utf-8"?>
<comments xmlns="http://schemas.openxmlformats.org/spreadsheetml/2006/main">
  <authors>
    <author>koutsouras</author>
  </authors>
  <commentList>
    <comment ref="G27" authorId="0">
      <text>
        <r>
          <rPr>
            <b/>
            <sz val="9"/>
            <color indexed="81"/>
            <rFont val="Tahoma"/>
            <charset val="1"/>
          </rPr>
          <t>koutsouras:</t>
        </r>
        <r>
          <rPr>
            <sz val="9"/>
            <color indexed="81"/>
            <rFont val="Tahoma"/>
            <charset val="1"/>
          </rPr>
          <t xml:space="preserve">
2750,00</t>
        </r>
      </text>
    </comment>
  </commentList>
</comments>
</file>

<file path=xl/sharedStrings.xml><?xml version="1.0" encoding="utf-8"?>
<sst xmlns="http://schemas.openxmlformats.org/spreadsheetml/2006/main" count="110" uniqueCount="107">
  <si>
    <t>ΥΠΟΥΡΓΕΙΟ ΕΣΩΤΕΡΙΚΩΝ ΚΑΙ ΔΙΟΙΚΗΤΙΚΗΣ ΑΝΑΣΥΓΚΡΟΤΗΣΗΣ</t>
  </si>
  <si>
    <t xml:space="preserve">ΦΟΡΕΑΣ </t>
  </si>
  <si>
    <t>(π. ΥΠΟΥΡΓΕΙΟ ΜΑΚΕΔΟΝΙΑΣ ΚΑΙ ΘΡΑΚΗΣ)</t>
  </si>
  <si>
    <t>Ε.Φ.</t>
  </si>
  <si>
    <t xml:space="preserve">ΚΙΝΗΣΗ ΠΡΟΫΠΟΛΟΓΙΣΜΟΥ </t>
  </si>
  <si>
    <t>αρθρ. 15 Ν.4305/2014 (ΦΕΚ 237/Α)</t>
  </si>
  <si>
    <t xml:space="preserve">ΜΗΝΑΣ ΑΝΑΦΟΡΑΣ </t>
  </si>
  <si>
    <t>ΚΑΕ</t>
  </si>
  <si>
    <t>ΚΑΤΗΓΟΡΙΑ ΔΑΠΑΝΗΣ</t>
  </si>
  <si>
    <t>ΔΙΑΜΟΡΦΩΣΗ</t>
  </si>
  <si>
    <t>ΑΠΕΣΤ/ΝΤΑ</t>
  </si>
  <si>
    <t>ΕΝΤΑΛΘΕΝΤΑ</t>
  </si>
  <si>
    <t>ΕΞΟΦΛΗΘΕΝΤΑ</t>
  </si>
  <si>
    <t>ΚΕΝΤΡΙΚΗ ΥΠΗΡΕΣΙΑ</t>
  </si>
  <si>
    <t>Αποδοχές και συντάξεις</t>
  </si>
  <si>
    <t>Αμοιβές τακτικών πολιτικών υπαλλήλων (Τακτικοί &amp; Ι.Δ.Α.Χ)</t>
  </si>
  <si>
    <t>Βασικός μισθός</t>
  </si>
  <si>
    <t>Οικογενειακή παροχή</t>
  </si>
  <si>
    <t xml:space="preserve">Επίδομα θέσεων ευθύνης </t>
  </si>
  <si>
    <t>Προσωπική διαφορά Ν. 4024/2011</t>
  </si>
  <si>
    <t>Εισφορές στο Ι.Κ.Α.</t>
  </si>
  <si>
    <t>Εισφορές σε λοιπούς ασφαλιστικούς οργανισμούς</t>
  </si>
  <si>
    <t>Εργοδοτική εισφορά υπέρ ΕΟΠΥΥ</t>
  </si>
  <si>
    <t>Πρόσθετες και παρεπόμενες παροχές</t>
  </si>
  <si>
    <t xml:space="preserve">Αποζημίωση για υπερωριακή εργασία </t>
  </si>
  <si>
    <t xml:space="preserve">Αποζημίωση για εργασία κατά τις εξαιρέσιμες ημέρες και νυκτερινές ώρες </t>
  </si>
  <si>
    <t>Καταναλωτικές και σύνθετες δαπάνες</t>
  </si>
  <si>
    <t>Πληρωμές για μετακινήσεις</t>
  </si>
  <si>
    <t>Πληρωμές για λοιπές υπηρεσίες</t>
  </si>
  <si>
    <t>Ταχυδρομικά</t>
  </si>
  <si>
    <t>Υποχρεώσεις από παροχή τηλεπικοινωνιακών υπηρεσιών   (τέλη, μισθώματα και δαπάνες εγκαταστάσεων)</t>
  </si>
  <si>
    <t>Λοιπές μεταφορές</t>
  </si>
  <si>
    <t>Ύδρευση και άρδευση</t>
  </si>
  <si>
    <t>Ηλεκτρική ενέργεια</t>
  </si>
  <si>
    <t>Χρήση φυσικού αερίου</t>
  </si>
  <si>
    <t>Δαπάνες καθαριότητας</t>
  </si>
  <si>
    <t>Διαφημίσεις και δημοσιεύσεις γενικά</t>
  </si>
  <si>
    <t>Εκδόσεις - εκτυπώσεις - βιβλιοδεσία     (περιλαμβάνεται και η προμήθεια χάρτου)</t>
  </si>
  <si>
    <t>Εκθέσεις, οργάνωση συνεδρίων και πολιτιστικών εκδηλώσεων</t>
  </si>
  <si>
    <t>Κάθε είδους δαπάνες δημοσίων σχέσεων</t>
  </si>
  <si>
    <t xml:space="preserve">Αμοιβές για συντήρηση και επισκευή κτιρίων γενικά, εγκαταστάσεων στρατωνισμού, ελλιμενισμού, αερολιμένων και λοιπών μόνιμων εγκαταστάσεων </t>
  </si>
  <si>
    <t>Αμοιβές για συντήρηση και επισκευή μεταφορικών μέσων ξηράς γενικά</t>
  </si>
  <si>
    <t>Αμοιβές για συντήρηση και επισκευή λοιπού εξοπλισμού</t>
  </si>
  <si>
    <t>Αμοιβές φυσικών προσώπων</t>
  </si>
  <si>
    <t>Αμοιβές νομικών προσώπων</t>
  </si>
  <si>
    <t>Αμοιβές για δαπάνες καθαριότητας (συμπεριλαμβάνονται φυσικά και νομικά πρόσωπα)</t>
  </si>
  <si>
    <t>Αμοιβές για επιμόρφωση, εκπαίδευση, μετεκπαίδευση</t>
  </si>
  <si>
    <t>Απόρρητες δαπάνες</t>
  </si>
  <si>
    <t>ΠΡΟΜΗΘΕΙΕΣ ΑΓΑΘΩΝ ΚΑΙ ΚΕΦΑΛΑΙΑΚΟΥ ΕΞΟΠΛΙΣΜΟΥ</t>
  </si>
  <si>
    <t>Προμήθεια ειδών εξοπλισμού υπηρεσιών, εργαστηρίων κ.λπ..</t>
  </si>
  <si>
    <t>Προμήθεια χαρτιού, γραφικών ειδών και λοιπών συναφών υλικών</t>
  </si>
  <si>
    <t>Προμήθεια βιβλίων και συγγραμμάτων περιοδικών , εφημερίδων και λοιπών συναφών εκδόσεων</t>
  </si>
  <si>
    <t>Προμήθεια υγειονομικού, φαρμακευτικού υλικού και ειδών καθαριότητας και ευπρεπισμού</t>
  </si>
  <si>
    <t>Προμήθεια λοιπών ειδών υγειονομικών, φαρμακευτικών και ορθοπεδικών ειδών</t>
  </si>
  <si>
    <t>Προμήθεια ειδών καθαριότητας</t>
  </si>
  <si>
    <t>Προμήθεια ειδών συντήρησης και επισκευής εγκαταστάσεων και εξοπλισμού</t>
  </si>
  <si>
    <t>Προμήθεια ειδών συντήρησης και επισκευής ηλεκτρικών εγκαταστάσεων</t>
  </si>
  <si>
    <t>Προμήθεια ειδών συντήρησης και επισκευής μεταφορικών μέσων ξηράς γενικά</t>
  </si>
  <si>
    <t>Προμήθεια ειδών συντήρησης και επισκευής κάθε είδους λοιπού εξοπλισμού</t>
  </si>
  <si>
    <t>Προμήθεια ειδών διατροφής, ιματισμού, υπόδησης, εξάρτυσης, ειδών εστίασης, κατασκήνωσης και άθλησης</t>
  </si>
  <si>
    <t xml:space="preserve">Προμήθεια ιματισμού, υφασμάτων και συναφών υλικών </t>
  </si>
  <si>
    <t>Προμήθεια ειδών υπόδησης</t>
  </si>
  <si>
    <t>Προμήθεια καυσίμων και λιπαντικών</t>
  </si>
  <si>
    <t>Καύσιμα θέρμανσης και δαπάνες κοινοχρήστων</t>
  </si>
  <si>
    <t>Διάφορες προμήθειες</t>
  </si>
  <si>
    <t>Προμήθεια χρωμάτων και λοιπών συναφών υλικών</t>
  </si>
  <si>
    <t>Λοιπές προμήθειες υλικών</t>
  </si>
  <si>
    <t>Προμήθεια κεφαλαιακού εξοπλισμού</t>
  </si>
  <si>
    <t>Προμήθεια επίπλων</t>
  </si>
  <si>
    <t>Προμήθεια συσκευών θέρμανσης και κλιματισμού</t>
  </si>
  <si>
    <t>Προμήθεια γραφομηχανών ,μηχανημάτων φωτοαντιγραφής κ.λπ.. μηχανών γραφείου</t>
  </si>
  <si>
    <t>Προμήθεια ηλεκτρονικών υπολογιστών προγραμμάτων και λοιπών υλικών</t>
  </si>
  <si>
    <t>Προμήθεια κάθε είδους τηλεπικοινωνιακού, μετεωρολογικού και λοιπού συναφούς ηλεκτρονικού εξοπλισμού</t>
  </si>
  <si>
    <t>Προμήθεια κάθε είδους μηχανικού και λοιπού εξοπλισμού</t>
  </si>
  <si>
    <t>ΕΞΟΦΛΗΣΗ ΑΠΛΗΡΩΤΩΝ ΥΠΟΧΡΕΩΣΕΩΝ ΠΑΡΕΛΘΟΝΤΩΝ ΟΙΚΟΝ. ΕΤΩΝ</t>
  </si>
  <si>
    <t>Λοιπές προμήθειες</t>
  </si>
  <si>
    <t>Λοιπός εξοπλισμός</t>
  </si>
  <si>
    <t>Εξόφληση απλήρωτων υποχρεώσεων από μετακινήσεις</t>
  </si>
  <si>
    <t>Έξοδα από μετακίνηση προσωπικού</t>
  </si>
  <si>
    <t>Εξόφληση απλήρωτων υποχρεώσεων από λοιπές υπηρεσίες</t>
  </si>
  <si>
    <t>Διαφημίσεις και Δημοσιεύσεις</t>
  </si>
  <si>
    <t>Δαπάνες δημοσίων σχέσεων</t>
  </si>
  <si>
    <t>Συντήρηση και επισκευή μηχανικού και λοιπού εξοπλισμού</t>
  </si>
  <si>
    <t>Λοιπές αμοιβές</t>
  </si>
  <si>
    <t>Ειδικές αμοιβές και λοιπές δαπάνες</t>
  </si>
  <si>
    <t>Μεταβιβαστικές πληρωμές</t>
  </si>
  <si>
    <t>Επιχορηγήσεις σε Νομικά Πρόσωπα Δημοσίου Δικαίου (Οργανισμούς Τοπικής Αυτοδιοίκησης, Γεωργικούς, Βιοτεχνικούς, Βιομηχανικούς και Τουριστικούς Οργανισμούς)</t>
  </si>
  <si>
    <t>Επιχορηγήσεις σε Νομικά Πρόσωπα Δημοσίου Δικαίου (Επιστημονικά, Εκπαιδευτικά, Πολιτιστικά, Λογαριασμούς, λοιπά Ιδρύματα και οργανισμούς)</t>
  </si>
  <si>
    <t>Επιχορήγηση σε λοιπά επιστημονικά και πνευματικά ιδρύματα</t>
  </si>
  <si>
    <t>Επιχορήγηση σε φυσικά και Νομικά Πρόσωπα Ιδιωτικού Δικαίου</t>
  </si>
  <si>
    <t>Λοιπές επιχορηγήσεις φυσικών ή νομικών προσώπων  και οργανισμών</t>
  </si>
  <si>
    <t>Πάσης φύσεως δαπάνες σε εκτέλεση δικαστικών αποφάσεων</t>
  </si>
  <si>
    <t>Παροχές κινητής τηλεφωνίας ( περιλαμβάνει τη δαπάνη κόστους ομιλίας ή χρήσης δεδομένων )</t>
  </si>
  <si>
    <t>07/210</t>
  </si>
  <si>
    <t xml:space="preserve">Ημερήσια αποζημίωση </t>
  </si>
  <si>
    <t xml:space="preserve">Έξοδα διανυκτέρευσης </t>
  </si>
  <si>
    <t xml:space="preserve">Λοιπά έξοδα μετακίνησης </t>
  </si>
  <si>
    <t>Μείζονες κατηγ.</t>
  </si>
  <si>
    <t>Εξόφληση απλήρωτων υποχρεώσεων από πρόσθετες και παρεπόμενες παροχές</t>
  </si>
  <si>
    <t>Πρόσθετες παροχές (περιλαμβάνονται και οι ασφαλιστικές εισφορές</t>
  </si>
  <si>
    <t>ΚΑΤΑΝΟΜΗ ΠΙΣΤΩΣΕΩΝ ΠΡΟΫΠΟΛΟΓΙΣΜΟΥ 2016</t>
  </si>
  <si>
    <t>Δαπάνες μετακίνησης λοιπών προσώπων στο εσωτερικό (περιλαμβάνονται ο Πρόεδρος της Δημοκρατίας, τα μέλη της Κυβέρνησης, του Κοινοβουλίου, οι Γεν. Γραμματείς, οι Ειδικοί Γραμματείς και οι αιρετοί)</t>
  </si>
  <si>
    <t>Δαπάνες μετακίνησης λοιπών προσώπων από το εσωτερικό  στο εξωτερικό και αντίστροφα(περιλαμβάνονται ο Πρόεδρος της Δημοκρατίας, τα μέλη της Κυβέρνησης, του Κοινοβουλίου, οι Γεν. Γραμματείς, οι Ειδικοί Γραμματείς και οι αιρετοί)</t>
  </si>
  <si>
    <t>Εξόφληση απλήρωτων υποχρεώσεων από προμήθειες αγαθών και κεφαλαιουχικού εξοπλισμού</t>
  </si>
  <si>
    <t>Υποχρεώσεις από παροχή τηλεπικοινωνιακών υπηρεσιών (τέλη, μισθώματα και δαπάνες εγκαταστάσεων)</t>
  </si>
  <si>
    <t xml:space="preserve">Επιχορήγηση σε περιφέρειες και Δήμους για λοιπούς σκοπούς </t>
  </si>
  <si>
    <t>ΑΥΓΟΥΣΤΟΣ</t>
  </si>
</sst>
</file>

<file path=xl/styles.xml><?xml version="1.0" encoding="utf-8"?>
<styleSheet xmlns="http://schemas.openxmlformats.org/spreadsheetml/2006/main">
  <numFmts count="5">
    <numFmt numFmtId="164" formatCode="0000"/>
    <numFmt numFmtId="165" formatCode="[$-408]mmmmm;@"/>
    <numFmt numFmtId="166" formatCode="dd/mm/yyyy"/>
    <numFmt numFmtId="167" formatCode="00"/>
    <numFmt numFmtId="168" formatCode="#,##0.00;[Red]#,##0.00"/>
  </numFmts>
  <fonts count="16">
    <font>
      <sz val="11"/>
      <color theme="1"/>
      <name val="Calibri"/>
      <family val="2"/>
      <charset val="161"/>
      <scheme val="minor"/>
    </font>
    <font>
      <sz val="8"/>
      <name val="Arial"/>
      <family val="2"/>
      <charset val="161"/>
    </font>
    <font>
      <sz val="8"/>
      <name val="Calibri"/>
      <family val="2"/>
      <charset val="161"/>
      <scheme val="minor"/>
    </font>
    <font>
      <sz val="9"/>
      <name val="Calibri"/>
      <family val="2"/>
      <charset val="161"/>
      <scheme val="minor"/>
    </font>
    <font>
      <b/>
      <i/>
      <sz val="9"/>
      <name val="Calibri"/>
      <family val="2"/>
      <charset val="161"/>
      <scheme val="minor"/>
    </font>
    <font>
      <b/>
      <sz val="9"/>
      <name val="Calibri"/>
      <family val="2"/>
      <charset val="161"/>
      <scheme val="minor"/>
    </font>
    <font>
      <sz val="10"/>
      <name val="Calibri"/>
      <family val="2"/>
      <charset val="161"/>
      <scheme val="minor"/>
    </font>
    <font>
      <sz val="10"/>
      <name val="Arial"/>
      <family val="2"/>
      <charset val="161"/>
    </font>
    <font>
      <b/>
      <sz val="10"/>
      <name val="Calibri"/>
      <family val="2"/>
      <charset val="161"/>
      <scheme val="minor"/>
    </font>
    <font>
      <b/>
      <sz val="8"/>
      <name val="Calibri"/>
      <family val="2"/>
      <charset val="161"/>
      <scheme val="minor"/>
    </font>
    <font>
      <b/>
      <u/>
      <sz val="9"/>
      <name val="Calibri"/>
      <family val="2"/>
      <charset val="161"/>
      <scheme val="minor"/>
    </font>
    <font>
      <sz val="11"/>
      <name val="Calibri"/>
      <family val="2"/>
      <charset val="161"/>
      <scheme val="minor"/>
    </font>
    <font>
      <sz val="11"/>
      <name val="Arial"/>
      <family val="2"/>
      <charset val="161"/>
    </font>
    <font>
      <sz val="8"/>
      <name val="Arial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02">
    <xf numFmtId="0" fontId="0" fillId="0" borderId="0" xfId="0"/>
    <xf numFmtId="4" fontId="3" fillId="0" borderId="1" xfId="0" applyNumberFormat="1" applyFont="1" applyFill="1" applyBorder="1" applyAlignment="1">
      <alignment vertical="center"/>
    </xf>
    <xf numFmtId="4" fontId="3" fillId="0" borderId="1" xfId="0" applyNumberFormat="1" applyFont="1" applyFill="1" applyBorder="1" applyAlignment="1">
      <alignment vertical="center" wrapText="1"/>
    </xf>
    <xf numFmtId="0" fontId="5" fillId="0" borderId="0" xfId="0" applyFont="1" applyFill="1" applyProtection="1">
      <protection locked="0"/>
    </xf>
    <xf numFmtId="0" fontId="3" fillId="0" borderId="0" xfId="0" applyFont="1" applyFill="1"/>
    <xf numFmtId="164" fontId="3" fillId="0" borderId="1" xfId="0" applyNumberFormat="1" applyFont="1" applyFill="1" applyBorder="1" applyAlignment="1">
      <alignment vertical="center" wrapText="1"/>
    </xf>
    <xf numFmtId="0" fontId="4" fillId="0" borderId="0" xfId="0" applyFont="1" applyFill="1"/>
    <xf numFmtId="164" fontId="4" fillId="0" borderId="1" xfId="0" applyNumberFormat="1" applyFont="1" applyFill="1" applyBorder="1"/>
    <xf numFmtId="0" fontId="3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164" fontId="3" fillId="0" borderId="1" xfId="0" applyNumberFormat="1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wrapText="1"/>
    </xf>
    <xf numFmtId="164" fontId="3" fillId="0" borderId="1" xfId="0" applyNumberFormat="1" applyFont="1" applyFill="1" applyBorder="1" applyAlignment="1">
      <alignment horizontal="left"/>
    </xf>
    <xf numFmtId="4" fontId="3" fillId="0" borderId="0" xfId="0" applyNumberFormat="1" applyFont="1" applyFill="1"/>
    <xf numFmtId="0" fontId="7" fillId="0" borderId="0" xfId="0" applyFont="1" applyFill="1"/>
    <xf numFmtId="0" fontId="3" fillId="0" borderId="1" xfId="0" applyFont="1" applyFill="1" applyBorder="1" applyAlignment="1">
      <alignment horizontal="left" vertical="center" wrapText="1"/>
    </xf>
    <xf numFmtId="164" fontId="3" fillId="0" borderId="1" xfId="0" applyNumberFormat="1" applyFont="1" applyFill="1" applyBorder="1" applyAlignment="1">
      <alignment horizontal="left" vertical="center"/>
    </xf>
    <xf numFmtId="0" fontId="3" fillId="0" borderId="0" xfId="0" applyFont="1" applyFill="1" applyProtection="1">
      <protection locked="0"/>
    </xf>
    <xf numFmtId="0" fontId="4" fillId="0" borderId="0" xfId="0" applyFont="1" applyFill="1" applyProtection="1">
      <protection locked="0"/>
    </xf>
    <xf numFmtId="164" fontId="4" fillId="0" borderId="1" xfId="0" applyNumberFormat="1" applyFont="1" applyFill="1" applyBorder="1" applyAlignment="1">
      <alignment vertical="center" wrapText="1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11" fillId="0" borderId="0" xfId="0" applyFont="1" applyFill="1"/>
    <xf numFmtId="164" fontId="2" fillId="0" borderId="0" xfId="0" applyNumberFormat="1" applyFont="1" applyFill="1" applyAlignment="1">
      <alignment horizontal="right" vertical="center"/>
    </xf>
    <xf numFmtId="167" fontId="2" fillId="0" borderId="0" xfId="0" applyNumberFormat="1" applyFont="1" applyFill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vertical="center" wrapText="1"/>
    </xf>
    <xf numFmtId="4" fontId="2" fillId="0" borderId="0" xfId="0" applyNumberFormat="1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8" fillId="0" borderId="0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center" vertical="center"/>
    </xf>
    <xf numFmtId="4" fontId="11" fillId="0" borderId="0" xfId="0" applyNumberFormat="1" applyFont="1" applyFill="1"/>
    <xf numFmtId="165" fontId="5" fillId="0" borderId="0" xfId="0" applyNumberFormat="1" applyFont="1" applyFill="1" applyBorder="1" applyAlignment="1">
      <alignment horizontal="center" vertical="center"/>
    </xf>
    <xf numFmtId="0" fontId="11" fillId="0" borderId="0" xfId="0" applyFont="1" applyFill="1" applyBorder="1"/>
    <xf numFmtId="164" fontId="9" fillId="0" borderId="1" xfId="0" applyNumberFormat="1" applyFont="1" applyFill="1" applyBorder="1" applyAlignment="1">
      <alignment wrapText="1"/>
    </xf>
    <xf numFmtId="0" fontId="9" fillId="0" borderId="1" xfId="0" applyFont="1" applyFill="1" applyBorder="1" applyAlignment="1">
      <alignment vertical="center" wrapText="1"/>
    </xf>
    <xf numFmtId="4" fontId="2" fillId="0" borderId="1" xfId="0" applyNumberFormat="1" applyFont="1" applyFill="1" applyBorder="1" applyAlignment="1">
      <alignment vertical="center" wrapText="1"/>
    </xf>
    <xf numFmtId="164" fontId="3" fillId="0" borderId="1" xfId="0" applyNumberFormat="1" applyFont="1" applyFill="1" applyBorder="1" applyAlignment="1" applyProtection="1">
      <alignment horizontal="left"/>
      <protection locked="0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4" fontId="4" fillId="0" borderId="1" xfId="0" applyNumberFormat="1" applyFont="1" applyFill="1" applyBorder="1" applyAlignment="1" applyProtection="1">
      <alignment vertical="center" wrapText="1"/>
      <protection locked="0"/>
    </xf>
    <xf numFmtId="0" fontId="11" fillId="0" borderId="0" xfId="0" applyFont="1" applyFill="1" applyProtection="1">
      <protection locked="0"/>
    </xf>
    <xf numFmtId="164" fontId="4" fillId="0" borderId="1" xfId="0" applyNumberFormat="1" applyFont="1" applyFill="1" applyBorder="1" applyAlignment="1" applyProtection="1">
      <alignment horizontal="center" wrapText="1"/>
      <protection locked="0"/>
    </xf>
    <xf numFmtId="164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1" fillId="0" borderId="0" xfId="0" applyFont="1" applyFill="1" applyAlignment="1">
      <alignment vertical="center"/>
    </xf>
    <xf numFmtId="164" fontId="3" fillId="0" borderId="1" xfId="0" applyNumberFormat="1" applyFont="1" applyFill="1" applyBorder="1" applyAlignment="1" applyProtection="1">
      <alignment horizontal="left" vertical="center"/>
      <protection locked="0"/>
    </xf>
    <xf numFmtId="0" fontId="4" fillId="0" borderId="1" xfId="0" applyFont="1" applyFill="1" applyBorder="1" applyAlignment="1" applyProtection="1">
      <alignment horizontal="left" vertical="center" wrapText="1"/>
      <protection locked="0"/>
    </xf>
    <xf numFmtId="0" fontId="3" fillId="0" borderId="1" xfId="0" applyFont="1" applyFill="1" applyBorder="1" applyAlignment="1">
      <alignment wrapText="1"/>
    </xf>
    <xf numFmtId="0" fontId="3" fillId="0" borderId="5" xfId="0" applyFont="1" applyFill="1" applyBorder="1" applyAlignment="1">
      <alignment wrapText="1"/>
    </xf>
    <xf numFmtId="164" fontId="3" fillId="0" borderId="2" xfId="0" applyNumberFormat="1" applyFont="1" applyFill="1" applyBorder="1" applyAlignment="1">
      <alignment horizontal="center" vertical="center" wrapText="1"/>
    </xf>
    <xf numFmtId="4" fontId="3" fillId="0" borderId="3" xfId="0" applyNumberFormat="1" applyFont="1" applyFill="1" applyBorder="1" applyAlignment="1">
      <alignment vertical="center" wrapText="1"/>
    </xf>
    <xf numFmtId="0" fontId="4" fillId="0" borderId="4" xfId="0" applyFont="1" applyFill="1" applyBorder="1" applyAlignment="1" applyProtection="1">
      <alignment horizontal="center" vertical="center" wrapText="1"/>
      <protection locked="0"/>
    </xf>
    <xf numFmtId="0" fontId="3" fillId="0" borderId="6" xfId="0" applyFont="1" applyFill="1" applyBorder="1" applyAlignment="1">
      <alignment horizontal="left" vertical="center" wrapText="1"/>
    </xf>
    <xf numFmtId="164" fontId="3" fillId="0" borderId="2" xfId="0" applyNumberFormat="1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left" vertical="center" wrapText="1"/>
    </xf>
    <xf numFmtId="164" fontId="10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4" fontId="5" fillId="0" borderId="1" xfId="0" applyNumberFormat="1" applyFont="1" applyFill="1" applyBorder="1" applyAlignment="1" applyProtection="1">
      <alignment vertical="center" wrapText="1"/>
      <protection locked="0"/>
    </xf>
    <xf numFmtId="164" fontId="5" fillId="0" borderId="1" xfId="0" applyNumberFormat="1" applyFont="1" applyFill="1" applyBorder="1" applyAlignment="1" applyProtection="1">
      <protection locked="0"/>
    </xf>
    <xf numFmtId="164" fontId="4" fillId="0" borderId="1" xfId="0" applyNumberFormat="1" applyFont="1" applyFill="1" applyBorder="1" applyAlignment="1" applyProtection="1">
      <alignment vertical="center" wrapText="1"/>
      <protection locked="0"/>
    </xf>
    <xf numFmtId="0" fontId="5" fillId="0" borderId="1" xfId="0" applyFont="1" applyFill="1" applyBorder="1" applyAlignment="1" applyProtection="1">
      <alignment vertical="center" wrapText="1"/>
      <protection locked="0"/>
    </xf>
    <xf numFmtId="164" fontId="3" fillId="0" borderId="1" xfId="0" applyNumberFormat="1" applyFont="1" applyFill="1" applyBorder="1" applyAlignment="1" applyProtection="1">
      <protection locked="0"/>
    </xf>
    <xf numFmtId="164" fontId="3" fillId="0" borderId="1" xfId="0" applyNumberFormat="1" applyFont="1" applyFill="1" applyBorder="1"/>
    <xf numFmtId="0" fontId="4" fillId="0" borderId="1" xfId="0" applyFont="1" applyFill="1" applyBorder="1" applyAlignment="1" applyProtection="1">
      <alignment vertical="center" wrapText="1"/>
      <protection locked="0"/>
    </xf>
    <xf numFmtId="4" fontId="4" fillId="0" borderId="1" xfId="0" applyNumberFormat="1" applyFont="1" applyFill="1" applyBorder="1" applyAlignment="1" applyProtection="1">
      <alignment vertical="center"/>
      <protection locked="0"/>
    </xf>
    <xf numFmtId="164" fontId="4" fillId="0" borderId="1" xfId="0" applyNumberFormat="1" applyFont="1" applyFill="1" applyBorder="1" applyProtection="1">
      <protection locked="0"/>
    </xf>
    <xf numFmtId="164" fontId="3" fillId="0" borderId="1" xfId="0" applyNumberFormat="1" applyFont="1" applyFill="1" applyBorder="1" applyAlignment="1">
      <alignment horizontal="right" vertical="center" wrapText="1"/>
    </xf>
    <xf numFmtId="164" fontId="5" fillId="0" borderId="1" xfId="0" applyNumberFormat="1" applyFont="1" applyFill="1" applyBorder="1" applyAlignment="1" applyProtection="1">
      <alignment wrapText="1"/>
      <protection locked="0"/>
    </xf>
    <xf numFmtId="164" fontId="5" fillId="0" borderId="1" xfId="0" applyNumberFormat="1" applyFont="1" applyFill="1" applyBorder="1" applyAlignment="1" applyProtection="1">
      <alignment vertical="center" wrapText="1"/>
      <protection locked="0"/>
    </xf>
    <xf numFmtId="164" fontId="3" fillId="0" borderId="1" xfId="0" applyNumberFormat="1" applyFont="1" applyFill="1" applyBorder="1" applyAlignment="1"/>
    <xf numFmtId="164" fontId="3" fillId="0" borderId="0" xfId="0" applyNumberFormat="1" applyFont="1" applyFill="1"/>
    <xf numFmtId="0" fontId="3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4" fontId="3" fillId="0" borderId="0" xfId="0" applyNumberFormat="1" applyFont="1" applyFill="1" applyBorder="1" applyAlignment="1">
      <alignment vertical="center"/>
    </xf>
    <xf numFmtId="166" fontId="3" fillId="0" borderId="0" xfId="0" applyNumberFormat="1" applyFont="1" applyFill="1" applyBorder="1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164" fontId="7" fillId="0" borderId="0" xfId="0" applyNumberFormat="1" applyFont="1" applyFill="1"/>
    <xf numFmtId="0" fontId="7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4" fontId="1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wrapText="1"/>
    </xf>
    <xf numFmtId="4" fontId="3" fillId="0" borderId="0" xfId="0" applyNumberFormat="1" applyFont="1" applyFill="1" applyBorder="1" applyProtection="1">
      <protection locked="0"/>
    </xf>
    <xf numFmtId="0" fontId="3" fillId="0" borderId="0" xfId="0" applyFont="1" applyFill="1" applyBorder="1" applyProtection="1">
      <protection locked="0"/>
    </xf>
    <xf numFmtId="0" fontId="3" fillId="0" borderId="0" xfId="0" applyFont="1" applyFill="1" applyBorder="1"/>
    <xf numFmtId="0" fontId="5" fillId="0" borderId="0" xfId="0" applyFont="1" applyFill="1" applyBorder="1" applyProtection="1">
      <protection locked="0"/>
    </xf>
    <xf numFmtId="0" fontId="4" fillId="0" borderId="0" xfId="0" applyFont="1" applyFill="1" applyBorder="1" applyProtection="1">
      <protection locked="0"/>
    </xf>
    <xf numFmtId="0" fontId="12" fillId="0" borderId="0" xfId="0" applyFont="1" applyFill="1" applyBorder="1"/>
    <xf numFmtId="0" fontId="4" fillId="0" borderId="0" xfId="0" applyFont="1" applyFill="1" applyBorder="1"/>
    <xf numFmtId="4" fontId="4" fillId="0" borderId="0" xfId="0" applyNumberFormat="1" applyFont="1" applyFill="1" applyBorder="1" applyAlignment="1" applyProtection="1">
      <alignment vertical="center" wrapText="1"/>
      <protection locked="0"/>
    </xf>
    <xf numFmtId="0" fontId="11" fillId="0" borderId="0" xfId="0" applyFont="1" applyFill="1" applyBorder="1" applyProtection="1">
      <protection locked="0"/>
    </xf>
    <xf numFmtId="0" fontId="11" fillId="0" borderId="0" xfId="0" applyFont="1" applyFill="1" applyBorder="1" applyAlignment="1">
      <alignment vertical="center"/>
    </xf>
    <xf numFmtId="4" fontId="5" fillId="0" borderId="0" xfId="0" applyNumberFormat="1" applyFont="1" applyFill="1" applyBorder="1" applyAlignment="1" applyProtection="1">
      <alignment vertical="center" wrapText="1"/>
      <protection locked="0"/>
    </xf>
    <xf numFmtId="4" fontId="4" fillId="0" borderId="0" xfId="0" applyNumberFormat="1" applyFont="1" applyFill="1" applyBorder="1" applyAlignment="1" applyProtection="1">
      <alignment vertical="center"/>
      <protection locked="0"/>
    </xf>
    <xf numFmtId="168" fontId="13" fillId="0" borderId="1" xfId="0" applyNumberFormat="1" applyFont="1" applyFill="1" applyBorder="1" applyAlignment="1">
      <alignment vertical="center"/>
    </xf>
    <xf numFmtId="4" fontId="3" fillId="0" borderId="1" xfId="0" applyNumberFormat="1" applyFont="1" applyFill="1" applyBorder="1"/>
    <xf numFmtId="4" fontId="3" fillId="0" borderId="0" xfId="0" applyNumberFormat="1" applyFont="1" applyFill="1" applyBorder="1"/>
    <xf numFmtId="0" fontId="2" fillId="0" borderId="0" xfId="0" applyFont="1" applyFill="1" applyBorder="1" applyAlignment="1">
      <alignment horizontal="center" vertical="center" wrapText="1"/>
    </xf>
  </cellXfs>
  <cellStyles count="1">
    <cellStyle name="Κανονικό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114"/>
  <sheetViews>
    <sheetView tabSelected="1" zoomScaleNormal="100" workbookViewId="0">
      <selection activeCell="A7" sqref="A7:H100"/>
    </sheetView>
  </sheetViews>
  <sheetFormatPr defaultRowHeight="15"/>
  <cols>
    <col min="1" max="1" width="5.28515625" style="27" customWidth="1"/>
    <col min="2" max="2" width="6.28515625" style="27" customWidth="1"/>
    <col min="3" max="3" width="28.85546875" style="27" customWidth="1"/>
    <col min="4" max="4" width="11.42578125" style="27" customWidth="1"/>
    <col min="5" max="5" width="11" style="27" customWidth="1"/>
    <col min="6" max="6" width="11.28515625" style="27" customWidth="1"/>
    <col min="7" max="7" width="11.5703125" style="27" customWidth="1"/>
    <col min="8" max="8" width="11.28515625" style="27" customWidth="1"/>
    <col min="9" max="9" width="9.140625" style="27"/>
    <col min="10" max="10" width="10.5703125" style="27" bestFit="1" customWidth="1"/>
    <col min="11" max="12" width="9.140625" style="27"/>
    <col min="13" max="13" width="10.140625" style="27" bestFit="1" customWidth="1"/>
    <col min="14" max="16384" width="9.140625" style="27"/>
  </cols>
  <sheetData>
    <row r="1" spans="1:14">
      <c r="A1" s="17"/>
      <c r="B1" s="23" t="s">
        <v>0</v>
      </c>
      <c r="C1" s="24"/>
      <c r="D1" s="25"/>
      <c r="E1" s="26"/>
      <c r="G1" s="28" t="s">
        <v>1</v>
      </c>
      <c r="H1" s="29">
        <v>7</v>
      </c>
    </row>
    <row r="2" spans="1:14">
      <c r="A2" s="17"/>
      <c r="B2" s="23" t="s">
        <v>2</v>
      </c>
      <c r="C2" s="24"/>
      <c r="D2" s="25"/>
      <c r="E2" s="26"/>
      <c r="G2" s="28" t="s">
        <v>3</v>
      </c>
      <c r="H2" s="25">
        <v>210</v>
      </c>
    </row>
    <row r="3" spans="1:14">
      <c r="B3" s="30"/>
      <c r="C3" s="31"/>
      <c r="D3" s="25"/>
      <c r="E3" s="26"/>
      <c r="F3" s="32"/>
      <c r="G3" s="32"/>
      <c r="H3" s="33"/>
    </row>
    <row r="4" spans="1:14">
      <c r="B4" s="30"/>
      <c r="C4" s="34" t="s">
        <v>4</v>
      </c>
      <c r="D4" s="35">
        <v>2016</v>
      </c>
      <c r="E4" s="101" t="s">
        <v>5</v>
      </c>
      <c r="F4" s="101"/>
      <c r="G4" s="101"/>
      <c r="H4" s="33"/>
      <c r="M4" s="36"/>
    </row>
    <row r="5" spans="1:14">
      <c r="B5" s="30"/>
      <c r="C5" s="34" t="s">
        <v>6</v>
      </c>
      <c r="D5" s="37" t="s">
        <v>106</v>
      </c>
      <c r="E5" s="26"/>
      <c r="F5" s="32"/>
      <c r="G5" s="32"/>
      <c r="H5" s="33"/>
      <c r="J5" s="38"/>
      <c r="K5" s="38"/>
      <c r="L5" s="38"/>
      <c r="M5" s="38"/>
      <c r="N5" s="38"/>
    </row>
    <row r="6" spans="1:14" s="38" customFormat="1">
      <c r="B6" s="30"/>
      <c r="C6" s="34"/>
      <c r="D6" s="37"/>
      <c r="E6" s="26"/>
      <c r="F6" s="32"/>
      <c r="G6" s="32"/>
      <c r="H6" s="25"/>
    </row>
    <row r="7" spans="1:14" ht="45">
      <c r="A7" s="39" t="s">
        <v>97</v>
      </c>
      <c r="B7" s="40" t="s">
        <v>7</v>
      </c>
      <c r="C7" s="40" t="s">
        <v>8</v>
      </c>
      <c r="D7" s="9" t="s">
        <v>100</v>
      </c>
      <c r="E7" s="9" t="s">
        <v>9</v>
      </c>
      <c r="F7" s="41" t="s">
        <v>10</v>
      </c>
      <c r="G7" s="41" t="s">
        <v>11</v>
      </c>
      <c r="H7" s="9" t="s">
        <v>12</v>
      </c>
      <c r="I7" s="14"/>
      <c r="J7" s="85"/>
      <c r="K7" s="85"/>
      <c r="L7" s="85"/>
      <c r="M7" s="85"/>
      <c r="N7" s="38"/>
    </row>
    <row r="8" spans="1:14" s="45" customFormat="1">
      <c r="A8" s="42"/>
      <c r="B8" s="43" t="s">
        <v>93</v>
      </c>
      <c r="C8" s="43" t="s">
        <v>13</v>
      </c>
      <c r="D8" s="44">
        <f>D9+D18+D22+D94</f>
        <v>4939000</v>
      </c>
      <c r="E8" s="44">
        <f>E9+E18+E22+E94</f>
        <v>5285151</v>
      </c>
      <c r="F8" s="44">
        <f>F9+F18+F22+F94</f>
        <v>3338210.74</v>
      </c>
      <c r="G8" s="44">
        <f>G9+G18+G22+G94</f>
        <v>3240890.23</v>
      </c>
      <c r="H8" s="44">
        <f>H9+H18+H22+H94</f>
        <v>3144537.75</v>
      </c>
      <c r="I8" s="20"/>
      <c r="J8" s="93"/>
      <c r="K8" s="86"/>
      <c r="L8" s="87"/>
      <c r="M8" s="87"/>
      <c r="N8" s="94"/>
    </row>
    <row r="9" spans="1:14" s="45" customFormat="1">
      <c r="A9" s="46">
        <v>1</v>
      </c>
      <c r="B9" s="47"/>
      <c r="C9" s="43" t="s">
        <v>14</v>
      </c>
      <c r="D9" s="44">
        <f>D10</f>
        <v>2157000</v>
      </c>
      <c r="E9" s="44">
        <f t="shared" ref="E9:H9" si="0">E10</f>
        <v>2178151</v>
      </c>
      <c r="F9" s="44">
        <f t="shared" si="0"/>
        <v>1397514.35</v>
      </c>
      <c r="G9" s="44">
        <f t="shared" si="0"/>
        <v>1397514.35</v>
      </c>
      <c r="H9" s="44">
        <f t="shared" si="0"/>
        <v>1397514.35</v>
      </c>
      <c r="I9" s="20"/>
      <c r="J9" s="93"/>
      <c r="K9" s="87"/>
      <c r="L9" s="87"/>
      <c r="M9" s="87"/>
      <c r="N9" s="94"/>
    </row>
    <row r="10" spans="1:14" s="45" customFormat="1" ht="24">
      <c r="A10" s="46"/>
      <c r="B10" s="47">
        <v>200</v>
      </c>
      <c r="C10" s="43" t="s">
        <v>15</v>
      </c>
      <c r="D10" s="44">
        <f>SUM(D11:D17)</f>
        <v>2157000</v>
      </c>
      <c r="E10" s="44">
        <f t="shared" ref="E10:G10" si="1">SUM(E11:E17)</f>
        <v>2178151</v>
      </c>
      <c r="F10" s="44">
        <f t="shared" si="1"/>
        <v>1397514.35</v>
      </c>
      <c r="G10" s="44">
        <f t="shared" si="1"/>
        <v>1397514.35</v>
      </c>
      <c r="H10" s="44">
        <f>SUM(H11:H17)</f>
        <v>1397514.35</v>
      </c>
      <c r="I10" s="20"/>
      <c r="J10" s="93"/>
      <c r="K10" s="87"/>
      <c r="L10" s="87"/>
      <c r="M10" s="87"/>
      <c r="N10" s="94"/>
    </row>
    <row r="11" spans="1:14">
      <c r="A11" s="15"/>
      <c r="B11" s="10">
        <v>211</v>
      </c>
      <c r="C11" s="18" t="s">
        <v>16</v>
      </c>
      <c r="D11" s="2">
        <v>1745000</v>
      </c>
      <c r="E11" s="2">
        <v>1761809</v>
      </c>
      <c r="F11" s="99">
        <v>1119150.55</v>
      </c>
      <c r="G11" s="99">
        <v>1119150.55</v>
      </c>
      <c r="H11" s="99">
        <v>1119150.55</v>
      </c>
      <c r="I11" s="4"/>
      <c r="J11" s="100"/>
      <c r="K11" s="88"/>
      <c r="L11" s="88"/>
      <c r="M11" s="88"/>
      <c r="N11" s="38"/>
    </row>
    <row r="12" spans="1:14">
      <c r="A12" s="15"/>
      <c r="B12" s="10">
        <v>213</v>
      </c>
      <c r="C12" s="18" t="s">
        <v>17</v>
      </c>
      <c r="D12" s="2">
        <v>37000</v>
      </c>
      <c r="E12" s="2">
        <v>37150</v>
      </c>
      <c r="F12" s="99">
        <v>23823.67</v>
      </c>
      <c r="G12" s="99">
        <v>23823.67</v>
      </c>
      <c r="H12" s="99">
        <v>23823.67</v>
      </c>
      <c r="I12" s="4"/>
      <c r="J12" s="100"/>
      <c r="K12" s="88"/>
      <c r="L12" s="88"/>
      <c r="M12" s="88"/>
      <c r="N12" s="38"/>
    </row>
    <row r="13" spans="1:14" s="48" customFormat="1">
      <c r="A13" s="19"/>
      <c r="B13" s="10">
        <v>215</v>
      </c>
      <c r="C13" s="18" t="s">
        <v>18</v>
      </c>
      <c r="D13" s="2">
        <v>85000</v>
      </c>
      <c r="E13" s="2">
        <v>85000</v>
      </c>
      <c r="F13" s="99">
        <v>64914</v>
      </c>
      <c r="G13" s="99">
        <v>64914</v>
      </c>
      <c r="H13" s="99">
        <v>64914</v>
      </c>
      <c r="I13" s="12"/>
      <c r="J13" s="100"/>
      <c r="K13" s="75"/>
      <c r="L13" s="75"/>
      <c r="M13" s="75"/>
      <c r="N13" s="95"/>
    </row>
    <row r="14" spans="1:14">
      <c r="A14" s="15"/>
      <c r="B14" s="10">
        <v>221</v>
      </c>
      <c r="C14" s="18" t="s">
        <v>19</v>
      </c>
      <c r="D14" s="2">
        <v>40000</v>
      </c>
      <c r="E14" s="2">
        <v>40000</v>
      </c>
      <c r="F14" s="99">
        <v>35023.17</v>
      </c>
      <c r="G14" s="99">
        <v>35023.17</v>
      </c>
      <c r="H14" s="99">
        <v>35023.17</v>
      </c>
      <c r="I14" s="4"/>
      <c r="J14" s="100"/>
      <c r="K14" s="88"/>
      <c r="L14" s="88"/>
      <c r="M14" s="88"/>
      <c r="N14" s="38"/>
    </row>
    <row r="15" spans="1:14">
      <c r="A15" s="15"/>
      <c r="B15" s="10">
        <v>291</v>
      </c>
      <c r="C15" s="18" t="s">
        <v>20</v>
      </c>
      <c r="D15" s="2">
        <v>65000</v>
      </c>
      <c r="E15" s="2">
        <v>69192</v>
      </c>
      <c r="F15" s="99">
        <v>38638.26</v>
      </c>
      <c r="G15" s="99">
        <v>38638.26</v>
      </c>
      <c r="H15" s="99">
        <v>38638.26</v>
      </c>
      <c r="I15" s="4"/>
      <c r="J15" s="100"/>
      <c r="K15" s="88"/>
      <c r="L15" s="88"/>
      <c r="M15" s="88"/>
      <c r="N15" s="38"/>
    </row>
    <row r="16" spans="1:14" s="48" customFormat="1" ht="24">
      <c r="A16" s="19"/>
      <c r="B16" s="10">
        <v>292</v>
      </c>
      <c r="C16" s="18" t="s">
        <v>21</v>
      </c>
      <c r="D16" s="2">
        <v>105000</v>
      </c>
      <c r="E16" s="2">
        <v>105000</v>
      </c>
      <c r="F16" s="99">
        <v>67905.84</v>
      </c>
      <c r="G16" s="99">
        <v>67905.84</v>
      </c>
      <c r="H16" s="99">
        <v>67905.84</v>
      </c>
      <c r="I16" s="12"/>
      <c r="J16" s="100"/>
      <c r="K16" s="75"/>
      <c r="L16" s="75"/>
      <c r="M16" s="75"/>
      <c r="N16" s="95"/>
    </row>
    <row r="17" spans="1:14">
      <c r="A17" s="15"/>
      <c r="B17" s="10">
        <v>293</v>
      </c>
      <c r="C17" s="18" t="s">
        <v>22</v>
      </c>
      <c r="D17" s="2">
        <v>80000</v>
      </c>
      <c r="E17" s="2">
        <v>80000</v>
      </c>
      <c r="F17" s="99">
        <v>48058.86</v>
      </c>
      <c r="G17" s="99">
        <v>48058.86</v>
      </c>
      <c r="H17" s="99">
        <v>48058.86</v>
      </c>
      <c r="I17" s="16"/>
      <c r="J17" s="100"/>
      <c r="K17" s="88"/>
      <c r="L17" s="88"/>
      <c r="M17" s="88"/>
      <c r="N17" s="38"/>
    </row>
    <row r="18" spans="1:14" s="45" customFormat="1">
      <c r="A18" s="46">
        <v>2</v>
      </c>
      <c r="B18" s="49"/>
      <c r="C18" s="43" t="s">
        <v>23</v>
      </c>
      <c r="D18" s="44">
        <f>SUM(D19)</f>
        <v>20000</v>
      </c>
      <c r="E18" s="44">
        <f t="shared" ref="E18:H18" si="2">SUM(E19)</f>
        <v>28000</v>
      </c>
      <c r="F18" s="44">
        <f t="shared" si="2"/>
        <v>4598.67</v>
      </c>
      <c r="G18" s="44">
        <f t="shared" si="2"/>
        <v>4598.67</v>
      </c>
      <c r="H18" s="44">
        <f t="shared" si="2"/>
        <v>0</v>
      </c>
      <c r="I18" s="20"/>
      <c r="J18" s="93"/>
      <c r="K18" s="87"/>
      <c r="L18" s="87"/>
      <c r="M18" s="87"/>
      <c r="N18" s="94"/>
    </row>
    <row r="19" spans="1:14" s="45" customFormat="1">
      <c r="A19" s="46"/>
      <c r="B19" s="47">
        <v>500</v>
      </c>
      <c r="C19" s="43" t="s">
        <v>23</v>
      </c>
      <c r="D19" s="44">
        <f>SUM(D20:D21)</f>
        <v>20000</v>
      </c>
      <c r="E19" s="44">
        <f t="shared" ref="E19:H19" si="3">SUM(E20:E21)</f>
        <v>28000</v>
      </c>
      <c r="F19" s="44">
        <f t="shared" si="3"/>
        <v>4598.67</v>
      </c>
      <c r="G19" s="44">
        <f t="shared" si="3"/>
        <v>4598.67</v>
      </c>
      <c r="H19" s="44">
        <f t="shared" si="3"/>
        <v>0</v>
      </c>
      <c r="I19" s="20"/>
      <c r="J19" s="93"/>
      <c r="K19" s="87"/>
      <c r="L19" s="87"/>
      <c r="M19" s="87"/>
      <c r="N19" s="94"/>
    </row>
    <row r="20" spans="1:14">
      <c r="A20" s="15"/>
      <c r="B20" s="10">
        <v>511</v>
      </c>
      <c r="C20" s="18" t="s">
        <v>24</v>
      </c>
      <c r="D20" s="2">
        <v>13500</v>
      </c>
      <c r="E20" s="2">
        <v>19000</v>
      </c>
      <c r="F20" s="1">
        <v>2080.66</v>
      </c>
      <c r="G20" s="1">
        <v>2080.66</v>
      </c>
      <c r="H20" s="1">
        <v>0</v>
      </c>
      <c r="I20" s="4"/>
      <c r="J20" s="77"/>
      <c r="K20" s="88"/>
      <c r="L20" s="88"/>
      <c r="M20" s="88"/>
      <c r="N20" s="38"/>
    </row>
    <row r="21" spans="1:14" ht="36">
      <c r="A21" s="15"/>
      <c r="B21" s="10">
        <v>512</v>
      </c>
      <c r="C21" s="18" t="s">
        <v>25</v>
      </c>
      <c r="D21" s="2">
        <v>6500</v>
      </c>
      <c r="E21" s="2">
        <v>9000</v>
      </c>
      <c r="F21" s="1">
        <v>2518.0100000000002</v>
      </c>
      <c r="G21" s="1">
        <v>2518.0100000000002</v>
      </c>
      <c r="H21" s="1">
        <v>0</v>
      </c>
      <c r="I21" s="4"/>
      <c r="J21" s="77"/>
      <c r="K21" s="88"/>
      <c r="L21" s="88"/>
      <c r="M21" s="88"/>
      <c r="N21" s="38"/>
    </row>
    <row r="22" spans="1:14" s="45" customFormat="1" ht="24">
      <c r="A22" s="46">
        <v>3</v>
      </c>
      <c r="B22" s="47"/>
      <c r="C22" s="50" t="s">
        <v>26</v>
      </c>
      <c r="D22" s="44">
        <f>D23+D29+D51+D78</f>
        <v>1816000</v>
      </c>
      <c r="E22" s="44">
        <f>E23+E29+E51+E78</f>
        <v>2213000</v>
      </c>
      <c r="F22" s="44">
        <f>F23+F29+F51+F78</f>
        <v>1094697.72</v>
      </c>
      <c r="G22" s="44">
        <f>G23+G29+G51+G78</f>
        <v>1046777.2100000001</v>
      </c>
      <c r="H22" s="44">
        <f>H23+H29+H51+H78</f>
        <v>955023.4</v>
      </c>
      <c r="I22" s="20"/>
      <c r="J22" s="93"/>
      <c r="K22" s="87"/>
      <c r="L22" s="87"/>
      <c r="M22" s="87"/>
      <c r="N22" s="94"/>
    </row>
    <row r="23" spans="1:14" s="45" customFormat="1">
      <c r="A23" s="42"/>
      <c r="B23" s="47">
        <v>700</v>
      </c>
      <c r="C23" s="43" t="s">
        <v>27</v>
      </c>
      <c r="D23" s="44">
        <f>SUM(D24:D28)</f>
        <v>88000</v>
      </c>
      <c r="E23" s="44">
        <f t="shared" ref="E23:H23" si="4">SUM(E24:E28)</f>
        <v>86700</v>
      </c>
      <c r="F23" s="44">
        <f t="shared" si="4"/>
        <v>10285.85</v>
      </c>
      <c r="G23" s="44">
        <f t="shared" si="4"/>
        <v>6331.15</v>
      </c>
      <c r="H23" s="44">
        <f t="shared" si="4"/>
        <v>5411.15</v>
      </c>
      <c r="I23" s="20"/>
      <c r="J23" s="93"/>
      <c r="K23" s="87"/>
      <c r="L23" s="87"/>
      <c r="M23" s="87"/>
      <c r="N23" s="94"/>
    </row>
    <row r="24" spans="1:14" ht="84">
      <c r="A24" s="15"/>
      <c r="B24" s="10">
        <v>716</v>
      </c>
      <c r="C24" s="18" t="s">
        <v>101</v>
      </c>
      <c r="D24" s="2">
        <v>20000</v>
      </c>
      <c r="E24" s="2">
        <v>20000</v>
      </c>
      <c r="F24" s="1">
        <v>0</v>
      </c>
      <c r="G24" s="1">
        <v>0</v>
      </c>
      <c r="H24" s="1">
        <v>0</v>
      </c>
      <c r="I24" s="4"/>
      <c r="J24" s="77"/>
      <c r="K24" s="88"/>
      <c r="L24" s="88"/>
      <c r="M24" s="88"/>
      <c r="N24" s="38"/>
    </row>
    <row r="25" spans="1:14" ht="96">
      <c r="A25" s="15"/>
      <c r="B25" s="10">
        <v>717</v>
      </c>
      <c r="C25" s="18" t="s">
        <v>102</v>
      </c>
      <c r="D25" s="2">
        <v>25000</v>
      </c>
      <c r="E25" s="2">
        <v>23700</v>
      </c>
      <c r="F25" s="1">
        <v>859.82</v>
      </c>
      <c r="G25" s="1">
        <v>859.82</v>
      </c>
      <c r="H25" s="1">
        <v>859.82</v>
      </c>
      <c r="I25" s="4"/>
      <c r="J25" s="77"/>
      <c r="K25" s="88"/>
      <c r="L25" s="88"/>
      <c r="M25" s="88"/>
      <c r="N25" s="38"/>
    </row>
    <row r="26" spans="1:14">
      <c r="A26" s="15"/>
      <c r="B26" s="10">
        <v>719</v>
      </c>
      <c r="C26" s="51" t="s">
        <v>96</v>
      </c>
      <c r="D26" s="2">
        <v>13500</v>
      </c>
      <c r="E26" s="2">
        <v>13500</v>
      </c>
      <c r="F26" s="1">
        <v>3814.03</v>
      </c>
      <c r="G26" s="1">
        <v>2369.33</v>
      </c>
      <c r="H26" s="1">
        <v>2369.33</v>
      </c>
      <c r="I26" s="4"/>
      <c r="J26" s="77"/>
      <c r="K26" s="88"/>
      <c r="L26" s="88"/>
      <c r="M26" s="88"/>
      <c r="N26" s="38"/>
    </row>
    <row r="27" spans="1:14">
      <c r="A27" s="15"/>
      <c r="B27" s="10">
        <v>721</v>
      </c>
      <c r="C27" s="52" t="s">
        <v>94</v>
      </c>
      <c r="D27" s="2">
        <v>20000</v>
      </c>
      <c r="E27" s="2">
        <v>20000</v>
      </c>
      <c r="F27" s="1">
        <v>4720</v>
      </c>
      <c r="G27" s="1">
        <v>2450</v>
      </c>
      <c r="H27" s="1">
        <v>1530</v>
      </c>
      <c r="I27" s="4"/>
      <c r="J27" s="77"/>
      <c r="K27" s="88"/>
      <c r="L27" s="88"/>
      <c r="M27" s="88"/>
      <c r="N27" s="38"/>
    </row>
    <row r="28" spans="1:14">
      <c r="A28" s="15"/>
      <c r="B28" s="53">
        <v>722</v>
      </c>
      <c r="C28" s="51" t="s">
        <v>95</v>
      </c>
      <c r="D28" s="54">
        <v>9500</v>
      </c>
      <c r="E28" s="2">
        <v>9500</v>
      </c>
      <c r="F28" s="1">
        <v>892</v>
      </c>
      <c r="G28" s="1">
        <v>652</v>
      </c>
      <c r="H28" s="1">
        <v>652</v>
      </c>
      <c r="I28" s="4"/>
      <c r="J28" s="77"/>
      <c r="K28" s="88"/>
      <c r="L28" s="88"/>
      <c r="M28" s="88"/>
      <c r="N28" s="38"/>
    </row>
    <row r="29" spans="1:14" s="45" customFormat="1">
      <c r="A29" s="42"/>
      <c r="B29" s="47">
        <v>800</v>
      </c>
      <c r="C29" s="55" t="s">
        <v>28</v>
      </c>
      <c r="D29" s="44">
        <f>SUM(D30:D50)</f>
        <v>1460000</v>
      </c>
      <c r="E29" s="44">
        <f t="shared" ref="E29:H29" si="5">SUM(E30:E50)</f>
        <v>1837885.5899999999</v>
      </c>
      <c r="F29" s="44">
        <f t="shared" si="5"/>
        <v>1036415.81</v>
      </c>
      <c r="G29" s="44">
        <f t="shared" si="5"/>
        <v>1008010.86</v>
      </c>
      <c r="H29" s="44">
        <f t="shared" si="5"/>
        <v>919191.51</v>
      </c>
      <c r="I29" s="20"/>
      <c r="J29" s="93"/>
      <c r="K29" s="87"/>
      <c r="L29" s="87"/>
      <c r="M29" s="87"/>
      <c r="N29" s="94"/>
    </row>
    <row r="30" spans="1:14">
      <c r="A30" s="15"/>
      <c r="B30" s="11">
        <v>823</v>
      </c>
      <c r="C30" s="18" t="s">
        <v>29</v>
      </c>
      <c r="D30" s="2">
        <v>25000</v>
      </c>
      <c r="E30" s="2">
        <v>25441.88</v>
      </c>
      <c r="F30" s="1">
        <v>7304.78</v>
      </c>
      <c r="G30" s="1">
        <v>7304.78</v>
      </c>
      <c r="H30" s="1">
        <v>6218.71</v>
      </c>
      <c r="I30" s="4"/>
      <c r="J30" s="77"/>
      <c r="K30" s="88"/>
      <c r="L30" s="88"/>
      <c r="M30" s="88"/>
      <c r="N30" s="38"/>
    </row>
    <row r="31" spans="1:14" ht="48">
      <c r="A31" s="15"/>
      <c r="B31" s="11">
        <v>824</v>
      </c>
      <c r="C31" s="56" t="s">
        <v>30</v>
      </c>
      <c r="D31" s="1">
        <v>90000</v>
      </c>
      <c r="E31" s="2">
        <v>90000</v>
      </c>
      <c r="F31" s="98">
        <v>38444.32</v>
      </c>
      <c r="G31" s="1">
        <v>38444.32</v>
      </c>
      <c r="H31" s="1">
        <v>29175.32</v>
      </c>
      <c r="I31" s="4"/>
      <c r="J31" s="77"/>
      <c r="K31" s="88"/>
      <c r="L31" s="88"/>
      <c r="M31" s="88"/>
      <c r="N31" s="38"/>
    </row>
    <row r="32" spans="1:14" ht="36.75">
      <c r="A32" s="15"/>
      <c r="B32" s="57">
        <v>826</v>
      </c>
      <c r="C32" s="51" t="s">
        <v>92</v>
      </c>
      <c r="D32" s="54">
        <v>1000</v>
      </c>
      <c r="E32" s="2">
        <v>1000</v>
      </c>
      <c r="F32" s="1">
        <v>0</v>
      </c>
      <c r="G32" s="1">
        <v>0</v>
      </c>
      <c r="H32" s="1">
        <v>0</v>
      </c>
      <c r="I32" s="4"/>
      <c r="J32" s="77"/>
      <c r="K32" s="88"/>
      <c r="L32" s="88"/>
      <c r="M32" s="88"/>
      <c r="N32" s="38"/>
    </row>
    <row r="33" spans="1:14">
      <c r="A33" s="15"/>
      <c r="B33" s="11">
        <v>829</v>
      </c>
      <c r="C33" s="58" t="s">
        <v>31</v>
      </c>
      <c r="D33" s="2">
        <v>100</v>
      </c>
      <c r="E33" s="2">
        <v>100</v>
      </c>
      <c r="F33" s="1">
        <v>0</v>
      </c>
      <c r="G33" s="1">
        <v>0</v>
      </c>
      <c r="H33" s="1">
        <v>0</v>
      </c>
      <c r="I33" s="4"/>
      <c r="J33" s="77"/>
      <c r="K33" s="88"/>
      <c r="L33" s="88"/>
      <c r="M33" s="88"/>
      <c r="N33" s="38"/>
    </row>
    <row r="34" spans="1:14">
      <c r="A34" s="15"/>
      <c r="B34" s="11">
        <v>831</v>
      </c>
      <c r="C34" s="18" t="s">
        <v>32</v>
      </c>
      <c r="D34" s="2">
        <v>10000</v>
      </c>
      <c r="E34" s="2">
        <v>10000</v>
      </c>
      <c r="F34" s="1">
        <v>2302.2800000000002</v>
      </c>
      <c r="G34" s="1">
        <v>2302.2800000000002</v>
      </c>
      <c r="H34" s="1">
        <v>2302.2800000000002</v>
      </c>
      <c r="I34" s="4"/>
      <c r="J34" s="77"/>
      <c r="K34" s="88"/>
      <c r="L34" s="88"/>
      <c r="M34" s="88"/>
      <c r="N34" s="38"/>
    </row>
    <row r="35" spans="1:14">
      <c r="A35" s="15"/>
      <c r="B35" s="11">
        <v>832</v>
      </c>
      <c r="C35" s="18" t="s">
        <v>33</v>
      </c>
      <c r="D35" s="2">
        <v>151000</v>
      </c>
      <c r="E35" s="2">
        <v>151000</v>
      </c>
      <c r="F35" s="1">
        <v>84944.1</v>
      </c>
      <c r="G35" s="1">
        <v>84944.1</v>
      </c>
      <c r="H35" s="1">
        <v>71543.259999999995</v>
      </c>
      <c r="I35" s="4"/>
      <c r="J35" s="77"/>
      <c r="K35" s="88"/>
      <c r="L35" s="88"/>
      <c r="M35" s="88"/>
      <c r="N35" s="38"/>
    </row>
    <row r="36" spans="1:14">
      <c r="A36" s="15"/>
      <c r="B36" s="11">
        <v>833</v>
      </c>
      <c r="C36" s="18" t="s">
        <v>34</v>
      </c>
      <c r="D36" s="2">
        <v>90000</v>
      </c>
      <c r="E36" s="2">
        <v>90000</v>
      </c>
      <c r="F36" s="99">
        <v>25553.390000000003</v>
      </c>
      <c r="G36" s="1">
        <v>25553.39</v>
      </c>
      <c r="H36" s="1">
        <v>25553.39</v>
      </c>
      <c r="I36" s="4"/>
      <c r="J36" s="77"/>
      <c r="K36" s="88"/>
      <c r="L36" s="88"/>
      <c r="M36" s="88"/>
      <c r="N36" s="38"/>
    </row>
    <row r="37" spans="1:14">
      <c r="A37" s="15"/>
      <c r="B37" s="11">
        <v>839</v>
      </c>
      <c r="C37" s="18" t="s">
        <v>35</v>
      </c>
      <c r="D37" s="2">
        <v>0</v>
      </c>
      <c r="E37" s="2">
        <v>0</v>
      </c>
      <c r="F37" s="1">
        <v>0</v>
      </c>
      <c r="G37" s="1"/>
      <c r="H37" s="1"/>
      <c r="I37" s="4"/>
      <c r="J37" s="77"/>
      <c r="K37" s="88"/>
      <c r="L37" s="88"/>
      <c r="M37" s="88"/>
      <c r="N37" s="38"/>
    </row>
    <row r="38" spans="1:14">
      <c r="A38" s="15"/>
      <c r="B38" s="11">
        <v>841</v>
      </c>
      <c r="C38" s="18" t="s">
        <v>36</v>
      </c>
      <c r="D38" s="2">
        <v>60000</v>
      </c>
      <c r="E38" s="2">
        <v>60000</v>
      </c>
      <c r="F38" s="1">
        <v>0</v>
      </c>
      <c r="G38" s="1">
        <v>0</v>
      </c>
      <c r="H38" s="1">
        <v>0</v>
      </c>
      <c r="I38" s="4"/>
      <c r="J38" s="77"/>
      <c r="K38" s="88"/>
      <c r="L38" s="88"/>
      <c r="M38" s="88"/>
      <c r="N38" s="38"/>
    </row>
    <row r="39" spans="1:14" ht="36">
      <c r="A39" s="15"/>
      <c r="B39" s="11">
        <v>843</v>
      </c>
      <c r="C39" s="18" t="s">
        <v>37</v>
      </c>
      <c r="D39" s="2">
        <v>35000</v>
      </c>
      <c r="E39" s="2">
        <v>35000</v>
      </c>
      <c r="F39" s="1">
        <v>5319.06</v>
      </c>
      <c r="G39" s="1">
        <v>5319.06</v>
      </c>
      <c r="H39" s="1">
        <v>3695.84</v>
      </c>
      <c r="I39" s="4"/>
      <c r="J39" s="77"/>
      <c r="K39" s="88"/>
      <c r="L39" s="88"/>
      <c r="M39" s="88"/>
      <c r="N39" s="38"/>
    </row>
    <row r="40" spans="1:14" ht="24">
      <c r="A40" s="15"/>
      <c r="B40" s="11">
        <v>844</v>
      </c>
      <c r="C40" s="18" t="s">
        <v>38</v>
      </c>
      <c r="D40" s="2">
        <v>95000</v>
      </c>
      <c r="E40" s="2">
        <v>58558.12</v>
      </c>
      <c r="F40" s="1">
        <v>7000</v>
      </c>
      <c r="G40" s="1">
        <v>7000</v>
      </c>
      <c r="H40" s="1">
        <v>7000</v>
      </c>
      <c r="I40" s="4"/>
      <c r="J40" s="77"/>
      <c r="K40" s="88"/>
      <c r="L40" s="88"/>
      <c r="M40" s="88"/>
      <c r="N40" s="38"/>
    </row>
    <row r="41" spans="1:14" ht="24">
      <c r="A41" s="15"/>
      <c r="B41" s="11">
        <v>845</v>
      </c>
      <c r="C41" s="18" t="s">
        <v>39</v>
      </c>
      <c r="D41" s="2">
        <v>60000</v>
      </c>
      <c r="E41" s="2">
        <v>60000</v>
      </c>
      <c r="F41" s="1">
        <v>1903.77</v>
      </c>
      <c r="G41" s="1">
        <v>1903.77</v>
      </c>
      <c r="H41" s="1">
        <v>1903.77</v>
      </c>
      <c r="I41" s="4"/>
      <c r="J41" s="77"/>
      <c r="K41" s="88"/>
      <c r="L41" s="88"/>
      <c r="M41" s="88"/>
      <c r="N41" s="38"/>
    </row>
    <row r="42" spans="1:14" ht="60">
      <c r="A42" s="15"/>
      <c r="B42" s="11">
        <v>851</v>
      </c>
      <c r="C42" s="18" t="s">
        <v>40</v>
      </c>
      <c r="D42" s="2">
        <v>60900</v>
      </c>
      <c r="E42" s="2">
        <v>60900</v>
      </c>
      <c r="F42" s="1">
        <v>31477.17</v>
      </c>
      <c r="G42" s="1">
        <v>6678.41</v>
      </c>
      <c r="H42" s="1">
        <v>6678.41</v>
      </c>
      <c r="I42" s="4"/>
      <c r="J42" s="77"/>
      <c r="K42" s="88"/>
      <c r="L42" s="88"/>
      <c r="M42" s="88"/>
      <c r="N42" s="38"/>
    </row>
    <row r="43" spans="1:14" ht="24">
      <c r="A43" s="15"/>
      <c r="B43" s="11">
        <v>861</v>
      </c>
      <c r="C43" s="18" t="s">
        <v>41</v>
      </c>
      <c r="D43" s="2">
        <v>6000</v>
      </c>
      <c r="E43" s="2">
        <v>5985.24</v>
      </c>
      <c r="F43" s="1">
        <v>640.62</v>
      </c>
      <c r="G43" s="1">
        <v>625.74</v>
      </c>
      <c r="H43" s="1">
        <v>216.54</v>
      </c>
      <c r="I43" s="4"/>
      <c r="J43" s="77"/>
      <c r="K43" s="88"/>
      <c r="L43" s="88"/>
      <c r="M43" s="88"/>
      <c r="N43" s="38"/>
    </row>
    <row r="44" spans="1:14" ht="24">
      <c r="A44" s="15"/>
      <c r="B44" s="11">
        <v>869</v>
      </c>
      <c r="C44" s="18" t="s">
        <v>42</v>
      </c>
      <c r="D44" s="2">
        <v>135000</v>
      </c>
      <c r="E44" s="2">
        <v>135000</v>
      </c>
      <c r="F44" s="1">
        <v>16728.8</v>
      </c>
      <c r="G44" s="1">
        <v>16728.8</v>
      </c>
      <c r="H44" s="1">
        <v>12097.49</v>
      </c>
      <c r="I44" s="4"/>
      <c r="J44" s="77"/>
      <c r="K44" s="88"/>
      <c r="L44" s="88"/>
      <c r="M44" s="88"/>
      <c r="N44" s="38"/>
    </row>
    <row r="45" spans="1:14">
      <c r="A45" s="15"/>
      <c r="B45" s="11">
        <v>871</v>
      </c>
      <c r="C45" s="18" t="s">
        <v>43</v>
      </c>
      <c r="D45" s="2">
        <v>20000</v>
      </c>
      <c r="E45" s="2">
        <v>20000</v>
      </c>
      <c r="F45" s="1">
        <v>602.70000000000005</v>
      </c>
      <c r="G45" s="1">
        <v>602.70000000000005</v>
      </c>
      <c r="H45" s="1">
        <v>602.70000000000005</v>
      </c>
      <c r="I45" s="4"/>
      <c r="J45" s="77"/>
      <c r="K45" s="88"/>
      <c r="L45" s="88"/>
      <c r="M45" s="88"/>
      <c r="N45" s="38"/>
    </row>
    <row r="46" spans="1:14">
      <c r="A46" s="15"/>
      <c r="B46" s="11">
        <v>873</v>
      </c>
      <c r="C46" s="18" t="s">
        <v>44</v>
      </c>
      <c r="D46" s="2">
        <v>40000</v>
      </c>
      <c r="E46" s="2">
        <v>40000</v>
      </c>
      <c r="F46" s="1">
        <v>8615.19</v>
      </c>
      <c r="G46" s="1">
        <v>5023.88</v>
      </c>
      <c r="H46" s="1">
        <v>5023.88</v>
      </c>
      <c r="I46" s="4"/>
      <c r="J46" s="77"/>
      <c r="K46" s="88"/>
      <c r="L46" s="88"/>
      <c r="M46" s="88"/>
      <c r="N46" s="38"/>
    </row>
    <row r="47" spans="1:14" ht="36">
      <c r="A47" s="15"/>
      <c r="B47" s="11">
        <v>875</v>
      </c>
      <c r="C47" s="18" t="s">
        <v>45</v>
      </c>
      <c r="D47" s="2">
        <v>80000</v>
      </c>
      <c r="E47" s="2">
        <v>65900.350000000006</v>
      </c>
      <c r="F47" s="1">
        <v>6657.74</v>
      </c>
      <c r="G47" s="1">
        <v>6657.74</v>
      </c>
      <c r="H47" s="1">
        <v>3328.87</v>
      </c>
      <c r="I47" s="4"/>
      <c r="J47" s="77"/>
      <c r="K47" s="88"/>
      <c r="L47" s="88"/>
      <c r="M47" s="88"/>
      <c r="N47" s="38"/>
    </row>
    <row r="48" spans="1:14" ht="24">
      <c r="A48" s="15"/>
      <c r="B48" s="11">
        <v>881</v>
      </c>
      <c r="C48" s="18" t="s">
        <v>46</v>
      </c>
      <c r="D48" s="2">
        <v>1000</v>
      </c>
      <c r="E48" s="2">
        <v>1000</v>
      </c>
      <c r="F48" s="1">
        <v>0</v>
      </c>
      <c r="G48" s="1">
        <v>0</v>
      </c>
      <c r="H48" s="1">
        <v>0</v>
      </c>
      <c r="I48" s="4"/>
      <c r="J48" s="77"/>
      <c r="K48" s="88"/>
      <c r="L48" s="88"/>
      <c r="M48" s="88"/>
      <c r="N48" s="38"/>
    </row>
    <row r="49" spans="1:14" ht="24">
      <c r="A49" s="15"/>
      <c r="B49" s="11">
        <v>892</v>
      </c>
      <c r="C49" s="18" t="s">
        <v>91</v>
      </c>
      <c r="D49" s="2">
        <v>0</v>
      </c>
      <c r="E49" s="2">
        <v>428000</v>
      </c>
      <c r="F49" s="1">
        <v>423921.89</v>
      </c>
      <c r="G49" s="1">
        <v>423921.89</v>
      </c>
      <c r="H49" s="1">
        <v>368851.05</v>
      </c>
      <c r="I49" s="4"/>
      <c r="J49" s="77"/>
      <c r="K49" s="88"/>
      <c r="L49" s="88"/>
      <c r="M49" s="88"/>
      <c r="N49" s="38"/>
    </row>
    <row r="50" spans="1:14">
      <c r="A50" s="15"/>
      <c r="B50" s="11">
        <v>896</v>
      </c>
      <c r="C50" s="18" t="s">
        <v>47</v>
      </c>
      <c r="D50" s="2">
        <v>500000</v>
      </c>
      <c r="E50" s="2">
        <v>500000</v>
      </c>
      <c r="F50" s="1">
        <v>375000</v>
      </c>
      <c r="G50" s="1">
        <v>375000</v>
      </c>
      <c r="H50" s="1">
        <v>375000</v>
      </c>
      <c r="I50" s="4"/>
      <c r="J50" s="77"/>
      <c r="K50" s="88"/>
      <c r="L50" s="88"/>
      <c r="M50" s="88"/>
      <c r="N50" s="38"/>
    </row>
    <row r="51" spans="1:14" s="45" customFormat="1" ht="24">
      <c r="A51" s="42"/>
      <c r="B51" s="59">
        <v>1000</v>
      </c>
      <c r="C51" s="60" t="s">
        <v>48</v>
      </c>
      <c r="D51" s="61">
        <f>D52+D55+D58+D62+D65+D68+D71</f>
        <v>268000</v>
      </c>
      <c r="E51" s="61">
        <f>E52+E55+E58+E62+E65+E68+E71</f>
        <v>267547.04000000004</v>
      </c>
      <c r="F51" s="61">
        <f>F52+F55+F58+F62+F65+F68+F71</f>
        <v>18810.09</v>
      </c>
      <c r="G51" s="61">
        <f>G52+G55+G58+G62+G65+G68+G71</f>
        <v>18335.55</v>
      </c>
      <c r="H51" s="61">
        <f>H52+H55+H58+H62+H65+H68+H71</f>
        <v>16321.09</v>
      </c>
      <c r="I51" s="20"/>
      <c r="J51" s="96"/>
      <c r="K51" s="87"/>
      <c r="L51" s="87"/>
      <c r="M51" s="87"/>
      <c r="N51" s="94"/>
    </row>
    <row r="52" spans="1:14" s="45" customFormat="1" ht="24">
      <c r="A52" s="42"/>
      <c r="B52" s="47">
        <v>1100</v>
      </c>
      <c r="C52" s="50" t="s">
        <v>49</v>
      </c>
      <c r="D52" s="44">
        <f>SUM(D53:D54)</f>
        <v>48000</v>
      </c>
      <c r="E52" s="44">
        <f t="shared" ref="E52:H52" si="6">SUM(E53:E54)</f>
        <v>48000</v>
      </c>
      <c r="F52" s="44">
        <f t="shared" si="6"/>
        <v>4829.08</v>
      </c>
      <c r="G52" s="44">
        <f t="shared" si="6"/>
        <v>4829.08</v>
      </c>
      <c r="H52" s="44">
        <f t="shared" si="6"/>
        <v>4804.99</v>
      </c>
      <c r="I52" s="20"/>
      <c r="J52" s="93"/>
      <c r="K52" s="87"/>
      <c r="L52" s="87"/>
      <c r="M52" s="87"/>
      <c r="N52" s="94"/>
    </row>
    <row r="53" spans="1:14" ht="24">
      <c r="A53" s="15"/>
      <c r="B53" s="10">
        <v>1111</v>
      </c>
      <c r="C53" s="18" t="s">
        <v>50</v>
      </c>
      <c r="D53" s="2">
        <v>23000</v>
      </c>
      <c r="E53" s="2">
        <v>23000</v>
      </c>
      <c r="F53" s="1">
        <v>4746.08</v>
      </c>
      <c r="G53" s="1">
        <v>4746.08</v>
      </c>
      <c r="H53" s="1">
        <v>4721.99</v>
      </c>
      <c r="I53" s="4"/>
      <c r="J53" s="77"/>
      <c r="K53" s="88"/>
      <c r="L53" s="88"/>
      <c r="M53" s="88"/>
      <c r="N53" s="38"/>
    </row>
    <row r="54" spans="1:14" ht="36">
      <c r="A54" s="15"/>
      <c r="B54" s="10">
        <v>1121</v>
      </c>
      <c r="C54" s="18" t="s">
        <v>51</v>
      </c>
      <c r="D54" s="2">
        <v>25000</v>
      </c>
      <c r="E54" s="2">
        <v>25000</v>
      </c>
      <c r="F54" s="1">
        <v>83</v>
      </c>
      <c r="G54" s="1">
        <v>83</v>
      </c>
      <c r="H54" s="1">
        <v>83</v>
      </c>
      <c r="I54" s="4"/>
      <c r="J54" s="77"/>
      <c r="K54" s="88"/>
      <c r="L54" s="88"/>
      <c r="M54" s="88"/>
      <c r="N54" s="38"/>
    </row>
    <row r="55" spans="1:14" s="45" customFormat="1" ht="36">
      <c r="A55" s="42"/>
      <c r="B55" s="47">
        <v>1200</v>
      </c>
      <c r="C55" s="43" t="s">
        <v>52</v>
      </c>
      <c r="D55" s="44">
        <f>SUM(D56:D57)</f>
        <v>15500</v>
      </c>
      <c r="E55" s="44">
        <f>SUM(E56:E57)</f>
        <v>15500</v>
      </c>
      <c r="F55" s="44">
        <f>SUM(F56:F57)</f>
        <v>1594.83</v>
      </c>
      <c r="G55" s="44">
        <f>SUM(G56:G57)</f>
        <v>1594.83</v>
      </c>
      <c r="H55" s="44">
        <f>SUM(H56:H57)</f>
        <v>1594.83</v>
      </c>
      <c r="I55" s="20"/>
      <c r="J55" s="93"/>
      <c r="K55" s="87"/>
      <c r="L55" s="87"/>
      <c r="M55" s="87"/>
      <c r="N55" s="94"/>
    </row>
    <row r="56" spans="1:14" ht="36">
      <c r="A56" s="15"/>
      <c r="B56" s="10">
        <v>1219</v>
      </c>
      <c r="C56" s="18" t="s">
        <v>53</v>
      </c>
      <c r="D56" s="2">
        <v>500</v>
      </c>
      <c r="E56" s="2">
        <v>500</v>
      </c>
      <c r="F56" s="1"/>
      <c r="G56" s="1">
        <v>0</v>
      </c>
      <c r="H56" s="1">
        <v>0</v>
      </c>
      <c r="I56" s="4"/>
      <c r="J56" s="77"/>
      <c r="K56" s="88"/>
      <c r="L56" s="88"/>
      <c r="M56" s="88"/>
      <c r="N56" s="38"/>
    </row>
    <row r="57" spans="1:14">
      <c r="A57" s="15"/>
      <c r="B57" s="10">
        <v>1231</v>
      </c>
      <c r="C57" s="18" t="s">
        <v>54</v>
      </c>
      <c r="D57" s="2">
        <v>15000</v>
      </c>
      <c r="E57" s="2">
        <v>15000</v>
      </c>
      <c r="F57" s="1">
        <v>1594.83</v>
      </c>
      <c r="G57" s="1">
        <v>1594.83</v>
      </c>
      <c r="H57" s="1">
        <v>1594.83</v>
      </c>
      <c r="I57" s="4"/>
      <c r="J57" s="77"/>
      <c r="K57" s="88"/>
      <c r="L57" s="88"/>
      <c r="M57" s="88"/>
      <c r="N57" s="38"/>
    </row>
    <row r="58" spans="1:14" s="45" customFormat="1" ht="36">
      <c r="A58" s="42"/>
      <c r="B58" s="47">
        <v>1300</v>
      </c>
      <c r="C58" s="43" t="s">
        <v>55</v>
      </c>
      <c r="D58" s="44">
        <f>SUM(D59:D61)</f>
        <v>28000</v>
      </c>
      <c r="E58" s="44">
        <f t="shared" ref="E58:H58" si="7">SUM(E59:E61)</f>
        <v>28000</v>
      </c>
      <c r="F58" s="44">
        <f t="shared" si="7"/>
        <v>5919.0499999999993</v>
      </c>
      <c r="G58" s="44">
        <f t="shared" si="7"/>
        <v>5919.0499999999993</v>
      </c>
      <c r="H58" s="44">
        <f t="shared" si="7"/>
        <v>3941.08</v>
      </c>
      <c r="I58" s="20"/>
      <c r="J58" s="93"/>
      <c r="K58" s="87"/>
      <c r="L58" s="87"/>
      <c r="M58" s="87"/>
      <c r="N58" s="94"/>
    </row>
    <row r="59" spans="1:14" ht="24">
      <c r="A59" s="15"/>
      <c r="B59" s="10">
        <v>1311</v>
      </c>
      <c r="C59" s="18" t="s">
        <v>56</v>
      </c>
      <c r="D59" s="2">
        <v>20000</v>
      </c>
      <c r="E59" s="2">
        <v>20000</v>
      </c>
      <c r="F59" s="1">
        <v>4573.32</v>
      </c>
      <c r="G59" s="1">
        <v>4573.32</v>
      </c>
      <c r="H59" s="1">
        <v>3450.95</v>
      </c>
      <c r="I59" s="4"/>
      <c r="J59" s="77"/>
      <c r="K59" s="88"/>
      <c r="L59" s="88"/>
      <c r="M59" s="88"/>
      <c r="N59" s="38"/>
    </row>
    <row r="60" spans="1:14" ht="36">
      <c r="A60" s="15"/>
      <c r="B60" s="10">
        <v>1321</v>
      </c>
      <c r="C60" s="18" t="s">
        <v>57</v>
      </c>
      <c r="D60" s="2">
        <v>5000</v>
      </c>
      <c r="E60" s="2">
        <v>5000</v>
      </c>
      <c r="F60" s="1">
        <v>1345.73</v>
      </c>
      <c r="G60" s="1">
        <v>1345.73</v>
      </c>
      <c r="H60" s="1">
        <v>490.13</v>
      </c>
      <c r="I60" s="4"/>
      <c r="J60" s="77"/>
      <c r="K60" s="88"/>
      <c r="L60" s="88"/>
      <c r="M60" s="88"/>
      <c r="N60" s="38"/>
    </row>
    <row r="61" spans="1:14" ht="36">
      <c r="A61" s="15"/>
      <c r="B61" s="10">
        <v>1329</v>
      </c>
      <c r="C61" s="18" t="s">
        <v>58</v>
      </c>
      <c r="D61" s="2">
        <v>3000</v>
      </c>
      <c r="E61" s="2">
        <v>3000</v>
      </c>
      <c r="F61" s="1">
        <v>0</v>
      </c>
      <c r="G61" s="1">
        <v>0</v>
      </c>
      <c r="H61" s="1">
        <v>0</v>
      </c>
      <c r="I61" s="4"/>
      <c r="J61" s="77"/>
      <c r="K61" s="88"/>
      <c r="L61" s="88"/>
      <c r="M61" s="88"/>
      <c r="N61" s="38"/>
    </row>
    <row r="62" spans="1:14" s="45" customFormat="1" ht="48">
      <c r="A62" s="42"/>
      <c r="B62" s="47">
        <v>1400</v>
      </c>
      <c r="C62" s="50" t="s">
        <v>59</v>
      </c>
      <c r="D62" s="44">
        <f>SUM(D63:D64)</f>
        <v>0</v>
      </c>
      <c r="E62" s="44">
        <f t="shared" ref="E62:H62" si="8">SUM(E63:E64)</f>
        <v>0</v>
      </c>
      <c r="F62" s="44">
        <f t="shared" si="8"/>
        <v>0</v>
      </c>
      <c r="G62" s="44">
        <f t="shared" si="8"/>
        <v>0</v>
      </c>
      <c r="H62" s="44">
        <f t="shared" si="8"/>
        <v>0</v>
      </c>
      <c r="I62" s="20"/>
      <c r="J62" s="93"/>
      <c r="K62" s="87"/>
      <c r="L62" s="87"/>
      <c r="M62" s="87"/>
      <c r="N62" s="94"/>
    </row>
    <row r="63" spans="1:14" ht="24">
      <c r="A63" s="15"/>
      <c r="B63" s="10">
        <v>1421</v>
      </c>
      <c r="C63" s="18" t="s">
        <v>60</v>
      </c>
      <c r="D63" s="2">
        <v>0</v>
      </c>
      <c r="E63" s="2">
        <v>0</v>
      </c>
      <c r="F63" s="1"/>
      <c r="G63" s="1"/>
      <c r="H63" s="1"/>
      <c r="I63" s="4"/>
      <c r="J63" s="77"/>
      <c r="K63" s="88"/>
      <c r="L63" s="88"/>
      <c r="M63" s="88"/>
      <c r="N63" s="38"/>
    </row>
    <row r="64" spans="1:14">
      <c r="A64" s="15"/>
      <c r="B64" s="10">
        <v>1423</v>
      </c>
      <c r="C64" s="18" t="s">
        <v>61</v>
      </c>
      <c r="D64" s="2">
        <v>0</v>
      </c>
      <c r="E64" s="2">
        <v>0</v>
      </c>
      <c r="F64" s="1"/>
      <c r="G64" s="1"/>
      <c r="H64" s="1"/>
      <c r="I64" s="4"/>
      <c r="J64" s="77"/>
      <c r="K64" s="88"/>
      <c r="L64" s="88"/>
      <c r="M64" s="88"/>
      <c r="N64" s="38"/>
    </row>
    <row r="65" spans="1:14" s="45" customFormat="1" ht="24">
      <c r="A65" s="42"/>
      <c r="B65" s="47">
        <v>1500</v>
      </c>
      <c r="C65" s="50" t="s">
        <v>62</v>
      </c>
      <c r="D65" s="44">
        <f>SUM(D66:D67)</f>
        <v>20500</v>
      </c>
      <c r="E65" s="44">
        <f t="shared" ref="E65:H65" si="9">SUM(E66:E67)</f>
        <v>20047.04</v>
      </c>
      <c r="F65" s="44">
        <f t="shared" si="9"/>
        <v>2625.59</v>
      </c>
      <c r="G65" s="44">
        <f t="shared" si="9"/>
        <v>2151.0500000000002</v>
      </c>
      <c r="H65" s="44">
        <f t="shared" si="9"/>
        <v>2151.0500000000002</v>
      </c>
      <c r="I65" s="20"/>
      <c r="J65" s="93"/>
      <c r="K65" s="87"/>
      <c r="L65" s="87"/>
      <c r="M65" s="87"/>
      <c r="N65" s="94"/>
    </row>
    <row r="66" spans="1:14">
      <c r="A66" s="15"/>
      <c r="B66" s="10">
        <v>1511</v>
      </c>
      <c r="C66" s="18" t="s">
        <v>62</v>
      </c>
      <c r="D66" s="2">
        <v>20000</v>
      </c>
      <c r="E66" s="2">
        <v>19547.04</v>
      </c>
      <c r="F66" s="1">
        <v>2625.59</v>
      </c>
      <c r="G66" s="1">
        <v>2151.0500000000002</v>
      </c>
      <c r="H66" s="1">
        <v>2151.0500000000002</v>
      </c>
      <c r="I66" s="4"/>
      <c r="J66" s="77"/>
      <c r="K66" s="88"/>
      <c r="L66" s="88"/>
      <c r="M66" s="88"/>
      <c r="N66" s="38"/>
    </row>
    <row r="67" spans="1:14" ht="24">
      <c r="A67" s="15"/>
      <c r="B67" s="10">
        <v>1512</v>
      </c>
      <c r="C67" s="18" t="s">
        <v>63</v>
      </c>
      <c r="D67" s="2">
        <v>500</v>
      </c>
      <c r="E67" s="2">
        <v>500</v>
      </c>
      <c r="F67" s="1"/>
      <c r="G67" s="1">
        <v>0</v>
      </c>
      <c r="H67" s="1">
        <v>0</v>
      </c>
      <c r="I67" s="4"/>
      <c r="J67" s="77"/>
      <c r="K67" s="88"/>
      <c r="L67" s="88"/>
      <c r="M67" s="88"/>
      <c r="N67" s="38"/>
    </row>
    <row r="68" spans="1:14" s="45" customFormat="1">
      <c r="A68" s="42"/>
      <c r="B68" s="47">
        <v>1600</v>
      </c>
      <c r="C68" s="50" t="s">
        <v>64</v>
      </c>
      <c r="D68" s="61">
        <f>SUM(D69:D70)</f>
        <v>27000</v>
      </c>
      <c r="E68" s="61">
        <f t="shared" ref="E68:H68" si="10">SUM(E69:E70)</f>
        <v>27000</v>
      </c>
      <c r="F68" s="61">
        <f t="shared" si="10"/>
        <v>2859</v>
      </c>
      <c r="G68" s="61">
        <f t="shared" si="10"/>
        <v>2859</v>
      </c>
      <c r="H68" s="61">
        <f t="shared" si="10"/>
        <v>2846.6</v>
      </c>
      <c r="I68" s="20"/>
      <c r="J68" s="96"/>
      <c r="K68" s="87"/>
      <c r="L68" s="87"/>
      <c r="M68" s="87"/>
      <c r="N68" s="94"/>
    </row>
    <row r="69" spans="1:14" ht="24">
      <c r="A69" s="15"/>
      <c r="B69" s="10">
        <v>1641</v>
      </c>
      <c r="C69" s="18" t="s">
        <v>65</v>
      </c>
      <c r="D69" s="2">
        <v>5000</v>
      </c>
      <c r="E69" s="2">
        <v>5000</v>
      </c>
      <c r="F69" s="1"/>
      <c r="G69" s="1">
        <v>0</v>
      </c>
      <c r="H69" s="1">
        <v>0</v>
      </c>
      <c r="I69" s="4"/>
      <c r="J69" s="77"/>
      <c r="K69" s="88"/>
      <c r="L69" s="88"/>
      <c r="M69" s="88"/>
      <c r="N69" s="38"/>
    </row>
    <row r="70" spans="1:14">
      <c r="A70" s="15"/>
      <c r="B70" s="10">
        <v>1699</v>
      </c>
      <c r="C70" s="18" t="s">
        <v>66</v>
      </c>
      <c r="D70" s="2">
        <v>22000</v>
      </c>
      <c r="E70" s="2">
        <v>22000</v>
      </c>
      <c r="F70" s="1">
        <v>2859</v>
      </c>
      <c r="G70" s="1">
        <v>2859</v>
      </c>
      <c r="H70" s="1">
        <v>2846.6</v>
      </c>
      <c r="I70" s="4"/>
      <c r="J70" s="77"/>
      <c r="K70" s="88"/>
      <c r="L70" s="88"/>
      <c r="M70" s="88"/>
      <c r="N70" s="38"/>
    </row>
    <row r="71" spans="1:14" s="45" customFormat="1">
      <c r="A71" s="42"/>
      <c r="B71" s="47">
        <v>1700</v>
      </c>
      <c r="C71" s="50" t="s">
        <v>67</v>
      </c>
      <c r="D71" s="44">
        <f>SUM(D72:D77)</f>
        <v>129000</v>
      </c>
      <c r="E71" s="44">
        <f t="shared" ref="E71:H71" si="11">SUM(E72:E77)</f>
        <v>129000</v>
      </c>
      <c r="F71" s="44">
        <f t="shared" si="11"/>
        <v>982.54</v>
      </c>
      <c r="G71" s="44">
        <f t="shared" si="11"/>
        <v>982.54</v>
      </c>
      <c r="H71" s="44">
        <f t="shared" si="11"/>
        <v>982.54</v>
      </c>
      <c r="I71" s="20"/>
      <c r="J71" s="93"/>
      <c r="K71" s="87"/>
      <c r="L71" s="87"/>
      <c r="M71" s="87"/>
      <c r="N71" s="94"/>
    </row>
    <row r="72" spans="1:14">
      <c r="A72" s="15"/>
      <c r="B72" s="10">
        <v>1711</v>
      </c>
      <c r="C72" s="18" t="s">
        <v>68</v>
      </c>
      <c r="D72" s="2">
        <v>8000</v>
      </c>
      <c r="E72" s="2">
        <v>8000</v>
      </c>
      <c r="F72" s="1">
        <v>0</v>
      </c>
      <c r="G72" s="1">
        <v>0</v>
      </c>
      <c r="H72" s="1">
        <v>0</v>
      </c>
      <c r="I72" s="4"/>
      <c r="J72" s="77"/>
      <c r="K72" s="88"/>
      <c r="L72" s="88"/>
      <c r="M72" s="88"/>
      <c r="N72" s="38"/>
    </row>
    <row r="73" spans="1:14" ht="24">
      <c r="A73" s="15"/>
      <c r="B73" s="10">
        <v>1712</v>
      </c>
      <c r="C73" s="18" t="s">
        <v>69</v>
      </c>
      <c r="D73" s="2">
        <v>3000</v>
      </c>
      <c r="E73" s="2">
        <v>3000</v>
      </c>
      <c r="F73" s="1">
        <v>0</v>
      </c>
      <c r="G73" s="1">
        <v>0</v>
      </c>
      <c r="H73" s="1">
        <v>0</v>
      </c>
      <c r="I73" s="4"/>
      <c r="J73" s="77"/>
      <c r="K73" s="88"/>
      <c r="L73" s="88"/>
      <c r="M73" s="88"/>
      <c r="N73" s="38"/>
    </row>
    <row r="74" spans="1:14" ht="36">
      <c r="A74" s="15"/>
      <c r="B74" s="10">
        <v>1713</v>
      </c>
      <c r="C74" s="18" t="s">
        <v>70</v>
      </c>
      <c r="D74" s="2">
        <v>8000</v>
      </c>
      <c r="E74" s="2">
        <v>8000</v>
      </c>
      <c r="F74" s="1">
        <v>0</v>
      </c>
      <c r="G74" s="1">
        <v>0</v>
      </c>
      <c r="H74" s="1">
        <v>0</v>
      </c>
      <c r="I74" s="4"/>
      <c r="J74" s="77"/>
      <c r="K74" s="88"/>
      <c r="L74" s="88"/>
      <c r="M74" s="88"/>
      <c r="N74" s="38"/>
    </row>
    <row r="75" spans="1:14" ht="36">
      <c r="A75" s="15"/>
      <c r="B75" s="10">
        <v>1723</v>
      </c>
      <c r="C75" s="18" t="s">
        <v>71</v>
      </c>
      <c r="D75" s="2">
        <v>103000</v>
      </c>
      <c r="E75" s="2">
        <v>103000</v>
      </c>
      <c r="F75" s="1">
        <v>0</v>
      </c>
      <c r="G75" s="1">
        <v>0</v>
      </c>
      <c r="H75" s="1">
        <v>0</v>
      </c>
      <c r="I75" s="4"/>
      <c r="J75" s="77"/>
      <c r="K75" s="88"/>
      <c r="L75" s="88"/>
      <c r="M75" s="88"/>
      <c r="N75" s="38"/>
    </row>
    <row r="76" spans="1:14" ht="48">
      <c r="A76" s="15"/>
      <c r="B76" s="10">
        <v>1725</v>
      </c>
      <c r="C76" s="18" t="s">
        <v>72</v>
      </c>
      <c r="D76" s="2">
        <v>3000</v>
      </c>
      <c r="E76" s="2">
        <v>3000</v>
      </c>
      <c r="F76" s="1">
        <v>310</v>
      </c>
      <c r="G76" s="1">
        <v>310</v>
      </c>
      <c r="H76" s="1">
        <v>310</v>
      </c>
      <c r="I76" s="4"/>
      <c r="J76" s="77"/>
      <c r="K76" s="88"/>
      <c r="L76" s="88"/>
      <c r="M76" s="88"/>
      <c r="N76" s="38"/>
    </row>
    <row r="77" spans="1:14" ht="24">
      <c r="A77" s="15"/>
      <c r="B77" s="10">
        <v>1729</v>
      </c>
      <c r="C77" s="18" t="s">
        <v>73</v>
      </c>
      <c r="D77" s="2">
        <v>4000</v>
      </c>
      <c r="E77" s="2">
        <v>4000</v>
      </c>
      <c r="F77" s="1">
        <v>672.54</v>
      </c>
      <c r="G77" s="1">
        <v>672.54</v>
      </c>
      <c r="H77" s="1">
        <v>672.54</v>
      </c>
      <c r="I77" s="4"/>
      <c r="J77" s="77"/>
      <c r="K77" s="88"/>
      <c r="L77" s="88"/>
      <c r="M77" s="88"/>
      <c r="N77" s="38"/>
    </row>
    <row r="78" spans="1:14" s="45" customFormat="1" ht="36">
      <c r="A78" s="62"/>
      <c r="B78" s="63">
        <v>9000</v>
      </c>
      <c r="C78" s="64" t="s">
        <v>74</v>
      </c>
      <c r="D78" s="61">
        <f>D79+D83+D85+D87</f>
        <v>0</v>
      </c>
      <c r="E78" s="61">
        <f t="shared" ref="E78:H78" si="12">E79+E83+E85+E87</f>
        <v>20867.37</v>
      </c>
      <c r="F78" s="61">
        <f t="shared" si="12"/>
        <v>29185.969999999998</v>
      </c>
      <c r="G78" s="61">
        <f t="shared" si="12"/>
        <v>14099.65</v>
      </c>
      <c r="H78" s="61">
        <f t="shared" si="12"/>
        <v>14099.65</v>
      </c>
      <c r="I78" s="3"/>
      <c r="J78" s="96"/>
      <c r="K78" s="89"/>
      <c r="L78" s="89"/>
      <c r="M78" s="89"/>
      <c r="N78" s="94"/>
    </row>
    <row r="79" spans="1:14" s="45" customFormat="1" ht="48">
      <c r="A79" s="65"/>
      <c r="B79" s="63">
        <v>9100</v>
      </c>
      <c r="C79" s="64" t="s">
        <v>103</v>
      </c>
      <c r="D79" s="44">
        <f>SUM(D80:D82)</f>
        <v>0</v>
      </c>
      <c r="E79" s="44">
        <f t="shared" ref="E79:G79" si="13">SUM(E80:E82)</f>
        <v>452.96</v>
      </c>
      <c r="F79" s="44">
        <f t="shared" si="13"/>
        <v>452.96</v>
      </c>
      <c r="G79" s="44">
        <f t="shared" si="13"/>
        <v>0</v>
      </c>
      <c r="H79" s="44">
        <f>SUM(H80:H82)</f>
        <v>0</v>
      </c>
      <c r="I79" s="20"/>
      <c r="J79" s="93"/>
      <c r="K79" s="87"/>
      <c r="L79" s="87"/>
      <c r="M79" s="87"/>
      <c r="N79" s="94"/>
    </row>
    <row r="80" spans="1:14">
      <c r="A80" s="66"/>
      <c r="B80" s="5">
        <v>9151</v>
      </c>
      <c r="C80" s="8" t="s">
        <v>62</v>
      </c>
      <c r="D80" s="1">
        <v>0</v>
      </c>
      <c r="E80" s="2">
        <v>452.96</v>
      </c>
      <c r="F80" s="1">
        <v>452.96</v>
      </c>
      <c r="G80" s="1"/>
      <c r="H80" s="1">
        <v>0</v>
      </c>
      <c r="I80" s="4"/>
      <c r="J80" s="77"/>
      <c r="K80" s="88"/>
      <c r="L80" s="88"/>
      <c r="M80" s="88"/>
      <c r="N80" s="38"/>
    </row>
    <row r="81" spans="1:14">
      <c r="A81" s="66"/>
      <c r="B81" s="5">
        <v>9169</v>
      </c>
      <c r="C81" s="8" t="s">
        <v>75</v>
      </c>
      <c r="D81" s="1">
        <v>0</v>
      </c>
      <c r="E81" s="2"/>
      <c r="F81" s="1"/>
      <c r="G81" s="1"/>
      <c r="H81" s="1"/>
      <c r="I81" s="4"/>
      <c r="J81" s="77"/>
      <c r="K81" s="88"/>
      <c r="L81" s="88"/>
      <c r="M81" s="88"/>
      <c r="N81" s="38"/>
    </row>
    <row r="82" spans="1:14">
      <c r="A82" s="66"/>
      <c r="B82" s="5">
        <v>9179</v>
      </c>
      <c r="C82" s="8" t="s">
        <v>76</v>
      </c>
      <c r="D82" s="1">
        <v>0</v>
      </c>
      <c r="E82" s="2"/>
      <c r="F82" s="1"/>
      <c r="G82" s="1"/>
      <c r="H82" s="1"/>
      <c r="I82" s="4"/>
      <c r="J82" s="77"/>
      <c r="K82" s="88"/>
      <c r="L82" s="88"/>
      <c r="M82" s="88"/>
      <c r="N82" s="38"/>
    </row>
    <row r="83" spans="1:14" ht="36">
      <c r="A83" s="66"/>
      <c r="B83" s="22">
        <v>9500</v>
      </c>
      <c r="C83" s="67" t="s">
        <v>98</v>
      </c>
      <c r="D83" s="68">
        <f>SUM(D84)</f>
        <v>0</v>
      </c>
      <c r="E83" s="68">
        <f t="shared" ref="E83:H85" si="14">SUM(E84)</f>
        <v>0</v>
      </c>
      <c r="F83" s="68">
        <f t="shared" si="14"/>
        <v>0</v>
      </c>
      <c r="G83" s="68">
        <f>SUM(G84)</f>
        <v>0</v>
      </c>
      <c r="H83" s="68">
        <f t="shared" si="14"/>
        <v>0</v>
      </c>
      <c r="I83" s="4"/>
      <c r="J83" s="97"/>
      <c r="K83" s="88"/>
      <c r="L83" s="88"/>
      <c r="M83" s="88"/>
      <c r="N83" s="38"/>
    </row>
    <row r="84" spans="1:14" ht="24">
      <c r="A84" s="66"/>
      <c r="B84" s="5">
        <v>9511</v>
      </c>
      <c r="C84" s="8" t="s">
        <v>99</v>
      </c>
      <c r="D84" s="1">
        <v>0</v>
      </c>
      <c r="E84" s="2">
        <v>0</v>
      </c>
      <c r="F84" s="1"/>
      <c r="G84" s="1"/>
      <c r="H84" s="1">
        <v>0</v>
      </c>
      <c r="I84" s="4"/>
      <c r="J84" s="77"/>
      <c r="K84" s="88"/>
      <c r="L84" s="88"/>
      <c r="M84" s="88"/>
      <c r="N84" s="38"/>
    </row>
    <row r="85" spans="1:14" s="45" customFormat="1" ht="24">
      <c r="A85" s="69"/>
      <c r="B85" s="63">
        <v>9700</v>
      </c>
      <c r="C85" s="67" t="s">
        <v>77</v>
      </c>
      <c r="D85" s="68">
        <f>SUM(D86)</f>
        <v>0</v>
      </c>
      <c r="E85" s="68">
        <f t="shared" si="14"/>
        <v>1300</v>
      </c>
      <c r="F85" s="68">
        <f t="shared" si="14"/>
        <v>0</v>
      </c>
      <c r="G85" s="68">
        <f t="shared" si="14"/>
        <v>0</v>
      </c>
      <c r="H85" s="68">
        <f t="shared" si="14"/>
        <v>0</v>
      </c>
      <c r="I85" s="21"/>
      <c r="J85" s="97"/>
      <c r="K85" s="90"/>
      <c r="L85" s="90"/>
      <c r="M85" s="90"/>
      <c r="N85" s="94"/>
    </row>
    <row r="86" spans="1:14">
      <c r="A86" s="66"/>
      <c r="B86" s="5">
        <v>9711</v>
      </c>
      <c r="C86" s="8" t="s">
        <v>78</v>
      </c>
      <c r="D86" s="1">
        <v>0</v>
      </c>
      <c r="E86" s="2">
        <v>1300</v>
      </c>
      <c r="F86" s="1"/>
      <c r="G86" s="1"/>
      <c r="H86" s="1">
        <v>0</v>
      </c>
      <c r="I86" s="4"/>
      <c r="J86" s="77"/>
      <c r="K86" s="88"/>
      <c r="L86" s="88"/>
      <c r="M86" s="88"/>
      <c r="N86" s="38"/>
    </row>
    <row r="87" spans="1:14" s="45" customFormat="1" ht="24">
      <c r="A87" s="69"/>
      <c r="B87" s="63">
        <v>9800</v>
      </c>
      <c r="C87" s="67" t="s">
        <v>79</v>
      </c>
      <c r="D87" s="68">
        <f>SUM(D88:D93)</f>
        <v>0</v>
      </c>
      <c r="E87" s="68">
        <f t="shared" ref="E87:H87" si="15">SUM(E88:E93)</f>
        <v>19114.41</v>
      </c>
      <c r="F87" s="68">
        <f t="shared" si="15"/>
        <v>28733.01</v>
      </c>
      <c r="G87" s="68">
        <f t="shared" si="15"/>
        <v>14099.65</v>
      </c>
      <c r="H87" s="68">
        <f t="shared" si="15"/>
        <v>14099.65</v>
      </c>
      <c r="I87" s="21"/>
      <c r="J87" s="97"/>
      <c r="K87" s="90"/>
      <c r="L87" s="90"/>
      <c r="M87" s="90"/>
      <c r="N87" s="94"/>
    </row>
    <row r="88" spans="1:14" ht="48">
      <c r="A88" s="7"/>
      <c r="B88" s="5">
        <v>9821</v>
      </c>
      <c r="C88" s="8" t="s">
        <v>104</v>
      </c>
      <c r="D88" s="1">
        <v>0</v>
      </c>
      <c r="E88" s="2">
        <v>0</v>
      </c>
      <c r="F88" s="1"/>
      <c r="G88" s="1"/>
      <c r="H88" s="1">
        <v>0</v>
      </c>
      <c r="I88" s="6"/>
      <c r="J88" s="77"/>
      <c r="K88" s="91"/>
      <c r="L88" s="92"/>
      <c r="M88" s="92"/>
      <c r="N88" s="38"/>
    </row>
    <row r="89" spans="1:14">
      <c r="A89" s="7"/>
      <c r="B89" s="5">
        <v>9841</v>
      </c>
      <c r="C89" s="8" t="s">
        <v>80</v>
      </c>
      <c r="D89" s="1"/>
      <c r="E89" s="2"/>
      <c r="F89" s="1"/>
      <c r="G89" s="1"/>
      <c r="H89" s="1">
        <v>0</v>
      </c>
      <c r="I89" s="6"/>
      <c r="J89" s="77"/>
      <c r="K89" s="91"/>
      <c r="L89" s="92"/>
      <c r="M89" s="92"/>
      <c r="N89" s="38"/>
    </row>
    <row r="90" spans="1:14">
      <c r="A90" s="66"/>
      <c r="B90" s="5">
        <v>9844</v>
      </c>
      <c r="C90" s="8" t="s">
        <v>81</v>
      </c>
      <c r="D90" s="1"/>
      <c r="E90" s="2">
        <v>5000</v>
      </c>
      <c r="F90" s="1">
        <v>7386.2</v>
      </c>
      <c r="G90" s="1"/>
      <c r="H90" s="1">
        <v>0</v>
      </c>
      <c r="I90" s="4"/>
      <c r="J90" s="77"/>
      <c r="K90" s="91"/>
      <c r="L90" s="88"/>
      <c r="M90" s="88"/>
      <c r="N90" s="38"/>
    </row>
    <row r="91" spans="1:14" ht="24">
      <c r="A91" s="66"/>
      <c r="B91" s="5">
        <v>9851</v>
      </c>
      <c r="C91" s="8" t="s">
        <v>82</v>
      </c>
      <c r="D91" s="1"/>
      <c r="E91" s="2"/>
      <c r="F91" s="1"/>
      <c r="G91" s="1"/>
      <c r="H91" s="1"/>
      <c r="I91" s="4"/>
      <c r="J91" s="77"/>
      <c r="K91" s="88"/>
      <c r="L91" s="88"/>
      <c r="M91" s="88"/>
      <c r="N91" s="38"/>
    </row>
    <row r="92" spans="1:14">
      <c r="A92" s="66"/>
      <c r="B92" s="5">
        <v>9873</v>
      </c>
      <c r="C92" s="8" t="s">
        <v>83</v>
      </c>
      <c r="D92" s="1">
        <v>0</v>
      </c>
      <c r="E92" s="2">
        <v>14114.41</v>
      </c>
      <c r="F92" s="1">
        <v>21346.809999999998</v>
      </c>
      <c r="G92" s="1">
        <v>14099.65</v>
      </c>
      <c r="H92" s="1">
        <v>14099.65</v>
      </c>
      <c r="I92" s="4"/>
      <c r="J92" s="77"/>
      <c r="K92" s="88"/>
      <c r="L92" s="88"/>
      <c r="M92" s="88"/>
      <c r="N92" s="38"/>
    </row>
    <row r="93" spans="1:14">
      <c r="A93" s="15"/>
      <c r="B93" s="70">
        <v>9891</v>
      </c>
      <c r="C93" s="18" t="s">
        <v>84</v>
      </c>
      <c r="D93" s="2"/>
      <c r="E93" s="2"/>
      <c r="F93" s="1"/>
      <c r="G93" s="1"/>
      <c r="H93" s="1"/>
      <c r="I93" s="4"/>
      <c r="J93" s="77"/>
      <c r="K93" s="88"/>
      <c r="L93" s="88"/>
      <c r="M93" s="88"/>
      <c r="N93" s="38"/>
    </row>
    <row r="94" spans="1:14" s="45" customFormat="1">
      <c r="A94" s="71">
        <v>4</v>
      </c>
      <c r="B94" s="72"/>
      <c r="C94" s="64" t="s">
        <v>85</v>
      </c>
      <c r="D94" s="61">
        <f>D95+D97+D99</f>
        <v>946000</v>
      </c>
      <c r="E94" s="61">
        <f t="shared" ref="E94:H94" si="16">E95+E97+E99</f>
        <v>866000</v>
      </c>
      <c r="F94" s="61">
        <f t="shared" si="16"/>
        <v>841400</v>
      </c>
      <c r="G94" s="61">
        <f t="shared" si="16"/>
        <v>792000</v>
      </c>
      <c r="H94" s="61">
        <f t="shared" si="16"/>
        <v>792000</v>
      </c>
      <c r="I94" s="3"/>
      <c r="J94" s="96"/>
      <c r="K94" s="89"/>
      <c r="L94" s="89"/>
      <c r="M94" s="89"/>
      <c r="N94" s="94"/>
    </row>
    <row r="95" spans="1:14" s="45" customFormat="1" ht="60">
      <c r="A95" s="65"/>
      <c r="B95" s="63">
        <v>2200</v>
      </c>
      <c r="C95" s="67" t="s">
        <v>86</v>
      </c>
      <c r="D95" s="44">
        <f>SUM(D96)</f>
        <v>0</v>
      </c>
      <c r="E95" s="44">
        <f t="shared" ref="E95:H95" si="17">SUM(E96)</f>
        <v>0</v>
      </c>
      <c r="F95" s="44">
        <f t="shared" si="17"/>
        <v>0</v>
      </c>
      <c r="G95" s="44">
        <f t="shared" si="17"/>
        <v>0</v>
      </c>
      <c r="H95" s="44">
        <f t="shared" si="17"/>
        <v>0</v>
      </c>
      <c r="I95" s="20"/>
      <c r="J95" s="93"/>
      <c r="K95" s="87"/>
      <c r="L95" s="87"/>
      <c r="M95" s="87"/>
      <c r="N95" s="94"/>
    </row>
    <row r="96" spans="1:14" ht="24">
      <c r="A96" s="73"/>
      <c r="B96" s="5">
        <v>2299</v>
      </c>
      <c r="C96" s="8" t="s">
        <v>105</v>
      </c>
      <c r="D96" s="2"/>
      <c r="E96" s="2"/>
      <c r="F96" s="1"/>
      <c r="G96" s="1"/>
      <c r="H96" s="1"/>
      <c r="I96" s="4"/>
      <c r="J96" s="77"/>
      <c r="K96" s="88"/>
      <c r="L96" s="88"/>
      <c r="M96" s="88"/>
      <c r="N96" s="38"/>
    </row>
    <row r="97" spans="1:14" s="45" customFormat="1" ht="60">
      <c r="A97" s="65"/>
      <c r="B97" s="63">
        <v>2400</v>
      </c>
      <c r="C97" s="67" t="s">
        <v>87</v>
      </c>
      <c r="D97" s="44">
        <f>SUM(D98)</f>
        <v>700000</v>
      </c>
      <c r="E97" s="44">
        <f t="shared" ref="E97:H97" si="18">SUM(E98)</f>
        <v>620000</v>
      </c>
      <c r="F97" s="44">
        <f t="shared" si="18"/>
        <v>620000</v>
      </c>
      <c r="G97" s="44">
        <f t="shared" si="18"/>
        <v>620000</v>
      </c>
      <c r="H97" s="44">
        <f t="shared" si="18"/>
        <v>620000</v>
      </c>
      <c r="I97" s="20"/>
      <c r="J97" s="93"/>
      <c r="K97" s="87"/>
      <c r="L97" s="87"/>
      <c r="M97" s="87"/>
      <c r="N97" s="94"/>
    </row>
    <row r="98" spans="1:14" ht="24">
      <c r="A98" s="73"/>
      <c r="B98" s="5">
        <v>2419</v>
      </c>
      <c r="C98" s="8" t="s">
        <v>88</v>
      </c>
      <c r="D98" s="2">
        <v>700000</v>
      </c>
      <c r="E98" s="2">
        <v>620000</v>
      </c>
      <c r="F98" s="1">
        <v>620000</v>
      </c>
      <c r="G98" s="1">
        <v>620000</v>
      </c>
      <c r="H98" s="1">
        <v>620000</v>
      </c>
      <c r="I98" s="4"/>
      <c r="J98" s="77"/>
      <c r="K98" s="88"/>
      <c r="L98" s="88"/>
      <c r="M98" s="88"/>
      <c r="N98" s="38"/>
    </row>
    <row r="99" spans="1:14" s="45" customFormat="1" ht="24">
      <c r="A99" s="65"/>
      <c r="B99" s="63">
        <v>2500</v>
      </c>
      <c r="C99" s="67" t="s">
        <v>89</v>
      </c>
      <c r="D99" s="44">
        <f>SUM(D100)</f>
        <v>246000</v>
      </c>
      <c r="E99" s="44">
        <f t="shared" ref="E99:H99" si="19">SUM(E100)</f>
        <v>246000</v>
      </c>
      <c r="F99" s="44">
        <f t="shared" si="19"/>
        <v>221400</v>
      </c>
      <c r="G99" s="44">
        <f t="shared" si="19"/>
        <v>172000</v>
      </c>
      <c r="H99" s="44">
        <f t="shared" si="19"/>
        <v>172000</v>
      </c>
      <c r="I99" s="20"/>
      <c r="J99" s="93"/>
      <c r="K99" s="87"/>
      <c r="L99" s="87"/>
      <c r="M99" s="87"/>
      <c r="N99" s="94"/>
    </row>
    <row r="100" spans="1:14" ht="24">
      <c r="A100" s="73"/>
      <c r="B100" s="5">
        <v>2599</v>
      </c>
      <c r="C100" s="8" t="s">
        <v>90</v>
      </c>
      <c r="D100" s="2">
        <v>246000</v>
      </c>
      <c r="E100" s="2">
        <v>246000</v>
      </c>
      <c r="F100" s="1">
        <v>221400</v>
      </c>
      <c r="G100" s="1">
        <v>172000</v>
      </c>
      <c r="H100" s="1">
        <v>172000</v>
      </c>
      <c r="I100" s="4"/>
      <c r="J100" s="77"/>
      <c r="K100" s="88"/>
      <c r="L100" s="88"/>
      <c r="M100" s="88"/>
      <c r="N100" s="38"/>
    </row>
    <row r="101" spans="1:14">
      <c r="A101" s="74"/>
      <c r="B101" s="75"/>
      <c r="C101" s="76"/>
      <c r="D101" s="75"/>
      <c r="E101" s="76"/>
      <c r="F101" s="77"/>
      <c r="G101" s="77"/>
      <c r="H101" s="12"/>
      <c r="I101" s="4"/>
      <c r="J101" s="4"/>
      <c r="K101" s="4"/>
      <c r="L101" s="4"/>
      <c r="M101" s="4"/>
    </row>
    <row r="102" spans="1:14">
      <c r="A102" s="74"/>
      <c r="B102" s="75"/>
      <c r="C102" s="76"/>
      <c r="D102" s="75"/>
      <c r="E102" s="78"/>
      <c r="F102" s="77"/>
      <c r="G102" s="77"/>
      <c r="H102" s="12"/>
      <c r="I102" s="4"/>
      <c r="J102" s="4"/>
      <c r="K102" s="4"/>
      <c r="L102" s="4"/>
      <c r="M102" s="4"/>
    </row>
    <row r="103" spans="1:14">
      <c r="A103" s="74"/>
      <c r="B103" s="75"/>
      <c r="C103" s="76"/>
      <c r="D103" s="75"/>
      <c r="E103" s="79"/>
      <c r="F103" s="77"/>
      <c r="G103" s="77"/>
      <c r="H103" s="12"/>
      <c r="I103" s="4"/>
      <c r="J103" s="4"/>
      <c r="K103" s="4"/>
      <c r="L103" s="4"/>
      <c r="M103" s="4"/>
    </row>
    <row r="104" spans="1:14">
      <c r="A104" s="74"/>
      <c r="B104" s="75"/>
      <c r="C104" s="76"/>
      <c r="D104" s="75"/>
      <c r="E104" s="76"/>
      <c r="F104" s="77"/>
      <c r="G104" s="77"/>
      <c r="H104" s="12"/>
      <c r="I104" s="4"/>
      <c r="J104" s="4"/>
      <c r="K104" s="4"/>
      <c r="L104" s="4"/>
      <c r="M104" s="4"/>
    </row>
    <row r="105" spans="1:14">
      <c r="A105" s="74"/>
      <c r="B105" s="75"/>
      <c r="C105" s="76"/>
      <c r="D105" s="75"/>
      <c r="E105" s="79"/>
      <c r="F105" s="77"/>
      <c r="G105" s="77"/>
      <c r="H105" s="12"/>
      <c r="I105" s="4"/>
      <c r="J105" s="4"/>
      <c r="K105" s="4"/>
      <c r="L105" s="4"/>
      <c r="M105" s="4"/>
    </row>
    <row r="106" spans="1:14">
      <c r="H106" s="13"/>
      <c r="I106" s="17"/>
      <c r="J106" s="17"/>
      <c r="K106" s="17"/>
      <c r="L106" s="17"/>
      <c r="M106" s="17"/>
    </row>
    <row r="107" spans="1:14">
      <c r="E107" s="13"/>
      <c r="H107" s="13"/>
      <c r="I107" s="17"/>
      <c r="J107" s="17"/>
      <c r="K107" s="17"/>
      <c r="L107" s="17"/>
      <c r="M107" s="17"/>
    </row>
    <row r="108" spans="1:14">
      <c r="D108" s="13"/>
      <c r="E108" s="13"/>
      <c r="F108" s="13"/>
      <c r="H108" s="13"/>
      <c r="I108" s="17"/>
      <c r="J108" s="17"/>
      <c r="K108" s="17"/>
      <c r="L108" s="17"/>
      <c r="M108" s="17"/>
    </row>
    <row r="109" spans="1:14">
      <c r="D109" s="13"/>
      <c r="E109" s="13"/>
      <c r="F109" s="13"/>
      <c r="H109" s="13"/>
      <c r="I109" s="17"/>
      <c r="J109" s="17"/>
      <c r="K109" s="17"/>
      <c r="L109" s="17"/>
      <c r="M109" s="17"/>
    </row>
    <row r="110" spans="1:14">
      <c r="H110" s="13"/>
      <c r="I110" s="17"/>
      <c r="J110" s="17"/>
      <c r="K110" s="17"/>
      <c r="L110" s="17"/>
      <c r="M110" s="17"/>
    </row>
    <row r="111" spans="1:14">
      <c r="H111" s="13"/>
      <c r="I111" s="17"/>
      <c r="J111" s="17"/>
      <c r="K111" s="17"/>
      <c r="L111" s="17"/>
      <c r="M111" s="17"/>
    </row>
    <row r="114" spans="1:8">
      <c r="A114" s="80"/>
      <c r="B114" s="81"/>
      <c r="C114" s="82"/>
      <c r="D114" s="83"/>
      <c r="E114" s="84"/>
      <c r="F114" s="84"/>
      <c r="G114" s="84"/>
      <c r="H114" s="13"/>
    </row>
  </sheetData>
  <mergeCells count="1">
    <mergeCell ref="E4:G4"/>
  </mergeCells>
  <pageMargins left="0.70866141732283472" right="0.70866141732283472" top="0.74803149606299213" bottom="0.74803149606299213" header="0.31496062992125984" footer="0.31496062992125984"/>
  <pageSetup paperSize="9" scale="90" orientation="portrait" horizontalDpi="4294967294" verticalDpi="4294967294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3</vt:i4>
      </vt:variant>
      <vt:variant>
        <vt:lpstr>Περιοχές με ονόματα</vt:lpstr>
      </vt:variant>
      <vt:variant>
        <vt:i4>1</vt:i4>
      </vt:variant>
    </vt:vector>
  </HeadingPairs>
  <TitlesOfParts>
    <vt:vector size="4" baseType="lpstr">
      <vt:lpstr>ΙΟΥΛΙΟΣ 2016</vt:lpstr>
      <vt:lpstr>Φύλλο2</vt:lpstr>
      <vt:lpstr>Φύλλο3</vt:lpstr>
      <vt:lpstr>'ΙΟΥΛΙΟΣ 2016'!Print_Titles</vt:lpstr>
    </vt:vector>
  </TitlesOfParts>
  <Company>YMATH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amaradou</dc:creator>
  <cp:lastModifiedBy>koutsouras</cp:lastModifiedBy>
  <cp:lastPrinted>2016-09-06T11:29:49Z</cp:lastPrinted>
  <dcterms:created xsi:type="dcterms:W3CDTF">2015-12-07T07:31:01Z</dcterms:created>
  <dcterms:modified xsi:type="dcterms:W3CDTF">2016-09-06T11:33:08Z</dcterms:modified>
</cp:coreProperties>
</file>