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480" windowHeight="9465"/>
  </bookViews>
  <sheets>
    <sheet name="ΙΑΝ 2016" sheetId="1" r:id="rId1"/>
    <sheet name="Φύλλο2" sheetId="2" r:id="rId2"/>
    <sheet name="Φύλλο3" sheetId="3" r:id="rId3"/>
  </sheets>
  <calcPr calcId="124519"/>
</workbook>
</file>

<file path=xl/calcChain.xml><?xml version="1.0" encoding="utf-8"?>
<calcChain xmlns="http://schemas.openxmlformats.org/spreadsheetml/2006/main">
  <c r="F77" i="1"/>
  <c r="G77"/>
  <c r="H77"/>
  <c r="D82"/>
  <c r="H82"/>
  <c r="G82"/>
  <c r="F82"/>
  <c r="E82"/>
  <c r="E22"/>
  <c r="F22"/>
  <c r="G22"/>
  <c r="H22"/>
  <c r="D22"/>
  <c r="E9"/>
  <c r="E8" s="1"/>
  <c r="F9"/>
  <c r="F8" s="1"/>
  <c r="G9"/>
  <c r="G8" s="1"/>
  <c r="H9"/>
  <c r="H8" s="1"/>
  <c r="D9"/>
  <c r="D8" s="1"/>
  <c r="E57"/>
  <c r="F57"/>
  <c r="G57"/>
  <c r="H57"/>
  <c r="D57"/>
  <c r="E98"/>
  <c r="F98"/>
  <c r="G98"/>
  <c r="H98"/>
  <c r="D98"/>
  <c r="E96"/>
  <c r="F96"/>
  <c r="G96"/>
  <c r="H96"/>
  <c r="E94"/>
  <c r="F94"/>
  <c r="G94"/>
  <c r="H94"/>
  <c r="E86"/>
  <c r="F86"/>
  <c r="G86"/>
  <c r="H86"/>
  <c r="D86"/>
  <c r="E28"/>
  <c r="F28"/>
  <c r="G28"/>
  <c r="H28"/>
  <c r="E18"/>
  <c r="F18"/>
  <c r="F17" s="1"/>
  <c r="G18"/>
  <c r="G17" s="1"/>
  <c r="H18"/>
  <c r="E17"/>
  <c r="H17"/>
  <c r="D96"/>
  <c r="D94"/>
  <c r="E84"/>
  <c r="F84"/>
  <c r="G84"/>
  <c r="H84"/>
  <c r="D84"/>
  <c r="H78"/>
  <c r="E78"/>
  <c r="F78"/>
  <c r="G78"/>
  <c r="D78"/>
  <c r="E51"/>
  <c r="F51"/>
  <c r="G51"/>
  <c r="H51"/>
  <c r="E54"/>
  <c r="F54"/>
  <c r="G54"/>
  <c r="H54"/>
  <c r="E61"/>
  <c r="F61"/>
  <c r="G61"/>
  <c r="H61"/>
  <c r="E64"/>
  <c r="F64"/>
  <c r="G64"/>
  <c r="H64"/>
  <c r="E67"/>
  <c r="F67"/>
  <c r="G67"/>
  <c r="H67"/>
  <c r="E70"/>
  <c r="F70"/>
  <c r="G70"/>
  <c r="H70"/>
  <c r="D70"/>
  <c r="D67"/>
  <c r="D64"/>
  <c r="D61"/>
  <c r="D54"/>
  <c r="D51"/>
  <c r="D28"/>
  <c r="D18"/>
  <c r="D17" s="1"/>
  <c r="E77" l="1"/>
  <c r="D77"/>
  <c r="G93"/>
  <c r="E93"/>
  <c r="D93"/>
  <c r="H93"/>
  <c r="F93"/>
  <c r="E50"/>
  <c r="D50"/>
  <c r="H50"/>
  <c r="G50"/>
  <c r="G21" s="1"/>
  <c r="F50"/>
  <c r="F21" s="1"/>
  <c r="F7" s="1"/>
  <c r="D21" l="1"/>
  <c r="G7"/>
  <c r="D7"/>
  <c r="E21"/>
  <c r="E7" s="1"/>
  <c r="H21"/>
  <c r="H7" s="1"/>
</calcChain>
</file>

<file path=xl/sharedStrings.xml><?xml version="1.0" encoding="utf-8"?>
<sst xmlns="http://schemas.openxmlformats.org/spreadsheetml/2006/main" count="110" uniqueCount="107">
  <si>
    <t>ΥΠΟΥΡΓΕΙΟ ΕΣΩΤΕΡΙΚΩΝ ΚΑΙ ΔΙΟΙΚΗΤΙΚΗΣ ΑΝΑΣΥΓΚΡΟΤΗΣΗΣ</t>
  </si>
  <si>
    <t xml:space="preserve">ΦΟΡΕΑΣ </t>
  </si>
  <si>
    <t>(π. ΥΠΟΥΡΓΕΙΟ ΜΑΚΕΔΟΝΙΑΣ ΚΑΙ ΘΡΑΚΗΣ)</t>
  </si>
  <si>
    <t>Ε.Φ.</t>
  </si>
  <si>
    <t xml:space="preserve">ΚΙΝΗΣΗ ΠΡΟΫΠΟΛΟΓΙΣΜΟΥ </t>
  </si>
  <si>
    <t>αρθρ. 15 Ν.4305/2014 (ΦΕΚ 237/Α)</t>
  </si>
  <si>
    <t xml:space="preserve">ΜΗΝΑΣ ΑΝΑΦΟΡΑΣ </t>
  </si>
  <si>
    <t>ΚΑΕ</t>
  </si>
  <si>
    <t>ΚΑΤΗΓΟΡΙΑ ΔΑΠΑΝΗΣ</t>
  </si>
  <si>
    <t>ΔΙΑΜΟΡΦΩΣΗ</t>
  </si>
  <si>
    <t>ΑΠΕΣΤ/ΝΤΑ</t>
  </si>
  <si>
    <t>ΕΝΤΑΛΘΕΝΤΑ</t>
  </si>
  <si>
    <t>ΕΞΟΦΛΗΘΕΝΤΑ</t>
  </si>
  <si>
    <t>ΚΕΝΤΡΙΚΗ ΥΠΗΡΕΣΙΑ</t>
  </si>
  <si>
    <t>Αποδοχές και συντάξεις</t>
  </si>
  <si>
    <t>Αμοιβές τακτικών πολιτικών υπαλλήλων (Τακτικοί &amp; Ι.Δ.Α.Χ)</t>
  </si>
  <si>
    <t>Βασικός μισθός</t>
  </si>
  <si>
    <t>Οικογενειακή παροχή</t>
  </si>
  <si>
    <t xml:space="preserve">Επίδομα θέσεων ευθύνης </t>
  </si>
  <si>
    <t>Προσωπική διαφορά Ν. 4024/2011</t>
  </si>
  <si>
    <t>Εισφορές στο Ι.Κ.Α.</t>
  </si>
  <si>
    <t>Εισφορές σε λοιπούς ασφαλιστικούς οργανισμούς</t>
  </si>
  <si>
    <t>Εργοδοτική εισφορά υπέρ ΕΟΠΥΥ</t>
  </si>
  <si>
    <t>Πρόσθετες και παρεπόμενες παροχές</t>
  </si>
  <si>
    <t xml:space="preserve">Αποζημίωση για υπερωριακή εργασία </t>
  </si>
  <si>
    <t xml:space="preserve">Αποζημίωση για εργασία κατά τις εξαιρέσιμες ημέρες και νυκτερινές ώρες </t>
  </si>
  <si>
    <t>Καταναλωτικές και σύνθετες δαπάνες</t>
  </si>
  <si>
    <t>Πληρωμές για μετακινήσεις</t>
  </si>
  <si>
    <t>Πληρωμές για λοιπές υπηρεσίες</t>
  </si>
  <si>
    <t>Ταχυδρομικά</t>
  </si>
  <si>
    <t>Υποχρεώσεις από παροχή τηλεπικοινωνιακών υπηρεσιών   (τέλη, μισθώματα και δαπάνες εγκαταστάσεων)</t>
  </si>
  <si>
    <t>Λοιπές μεταφορές</t>
  </si>
  <si>
    <t>Ύδρευση και άρδευση</t>
  </si>
  <si>
    <t>Ηλεκτρική ενέργεια</t>
  </si>
  <si>
    <t>Χρήση φυσικού αερίου</t>
  </si>
  <si>
    <t>Δαπάνες καθαριότητας</t>
  </si>
  <si>
    <t>Διαφημίσεις και δημοσιεύσεις γενικά</t>
  </si>
  <si>
    <t>Εκδόσεις - εκτυπώσεις - βιβλιοδεσία     (περιλαμβάνεται και η προμήθεια χάρτου)</t>
  </si>
  <si>
    <t>Εκθέσεις, οργάνωση συνεδρίων και πολιτιστικών εκδηλώσεων</t>
  </si>
  <si>
    <t>Κάθε είδους δαπάνες δημοσίων σχέσεων</t>
  </si>
  <si>
    <t xml:space="preserve">Αμοιβές για συντήρηση και επισκευή κτιρίων γενικά, εγκαταστάσεων στρατωνισμού, ελλιμενισμού, αερολιμένων και λοιπών μόνιμων εγκαταστάσεων </t>
  </si>
  <si>
    <t>Αμοιβές για συντήρηση και επισκευή μεταφορικών μέσων ξηράς γενικά</t>
  </si>
  <si>
    <t>Αμοιβές για συντήρηση και επισκευή λοιπού εξοπλισμού</t>
  </si>
  <si>
    <t>Αμοιβές φυσικών προσώπων</t>
  </si>
  <si>
    <t>Αμοιβές νομικών προσώπων</t>
  </si>
  <si>
    <t>Αμοιβές για δαπάνες καθαριότητας (συμπεριλαμβάνονται φυσικά και νομικά πρόσωπα)</t>
  </si>
  <si>
    <t>Αμοιβές για επιμόρφωση, εκπαίδευση, μετεκπαίδευση</t>
  </si>
  <si>
    <t>Απόρρητες δαπάνες</t>
  </si>
  <si>
    <t>ΠΡΟΜΗΘΕΙΕΣ ΑΓΑΘΩΝ ΚΑΙ ΚΕΦΑΛΑΙΑΚΟΥ ΕΞΟΠΛΙΣΜΟΥ</t>
  </si>
  <si>
    <t>Προμήθεια ειδών εξοπλισμού υπηρεσιών, εργαστηρίων κ.λπ..</t>
  </si>
  <si>
    <t>Προμήθεια χαρτιού, γραφικών ειδών και λοιπών συναφών υλικών</t>
  </si>
  <si>
    <t>Προμήθεια βιβλίων και συγγραμμάτων περιοδικών , εφημερίδων και λοιπών συναφών εκδόσεων</t>
  </si>
  <si>
    <t>Προμήθεια υγειονομικού, φαρμακευτικού υλικού και ειδών καθαριότητας και ευπρεπισμού</t>
  </si>
  <si>
    <t>Προμήθεια λοιπών ειδών υγειονομικών, φαρμακευτικών και ορθοπεδικών ειδών</t>
  </si>
  <si>
    <t>Προμήθεια ειδών καθαριότητας</t>
  </si>
  <si>
    <t>Προμήθεια ειδών συντήρησης και επισκευής εγκαταστάσεων και εξοπλισμού</t>
  </si>
  <si>
    <t>Προμήθεια ειδών συντήρησης και επισκευής ηλεκτρικών εγκαταστάσεων</t>
  </si>
  <si>
    <t>Προμήθεια ειδών συντήρησης και επισκευής μεταφορικών μέσων ξηράς γενικά</t>
  </si>
  <si>
    <t>Προμήθεια ειδών συντήρησης και επισκευής κάθε είδους λοιπού εξοπλισμού</t>
  </si>
  <si>
    <t>Προμήθεια ειδών διατροφής, ιματισμού, υπόδησης, εξάρτυσης, ειδών εστίασης, κατασκήνωσης και άθλησης</t>
  </si>
  <si>
    <t xml:space="preserve">Προμήθεια ιματισμού, υφασμάτων και συναφών υλικών </t>
  </si>
  <si>
    <t>Προμήθεια ειδών υπόδησης</t>
  </si>
  <si>
    <t>Προμήθεια καυσίμων και λιπαντικών</t>
  </si>
  <si>
    <t>Καύσιμα θέρμανσης και δαπάνες κοινοχρήστων</t>
  </si>
  <si>
    <t>Διάφορες προμήθειες</t>
  </si>
  <si>
    <t>Προμήθεια χρωμάτων και λοιπών συναφών υλικών</t>
  </si>
  <si>
    <t>Λοιπές προμήθειες υλικών</t>
  </si>
  <si>
    <t>Προμήθεια κεφαλαιακού εξοπλισμού</t>
  </si>
  <si>
    <t>Προμήθεια επίπλων</t>
  </si>
  <si>
    <t>Προμήθεια συσκευών θέρμανσης και κλιματισμού</t>
  </si>
  <si>
    <t>Προμήθεια γραφομηχανών ,μηχανημάτων φωτοαντιγραφής κ.λπ.. μηχανών γραφείου</t>
  </si>
  <si>
    <t>Προμήθεια ηλεκτρονικών υπολογιστών προγραμμάτων και λοιπών υλικών</t>
  </si>
  <si>
    <t>Προμήθεια κάθε είδους τηλεπικοινωνιακού, μετεωρολογικού και λοιπού συναφούς ηλεκτρονικού εξοπλισμού</t>
  </si>
  <si>
    <t>Προμήθεια κάθε είδους μηχανικού και λοιπού εξοπλισμού</t>
  </si>
  <si>
    <t>ΕΞΟΦΛΗΣΗ ΑΠΛΗΡΩΤΩΝ ΥΠΟΧΡΕΩΣΕΩΝ ΠΑΡΕΛΘΟΝΤΩΝ ΟΙΚΟΝ. ΕΤΩΝ</t>
  </si>
  <si>
    <t>Εξόφληση απλήρωτων υποχρεώσεων από προμηθειες αγαθών και κεφαλαιουχικού εξόπλισμού</t>
  </si>
  <si>
    <t>Λοιπές προμήθειες</t>
  </si>
  <si>
    <t>Λοιπός εξοπλισμός</t>
  </si>
  <si>
    <t>Εξόφληση απλήρωτων υποχρεώσεων από μετακινήσεις</t>
  </si>
  <si>
    <t>Έξοδα από μετακίνηση προσωπικού</t>
  </si>
  <si>
    <t>Εξόφληση απλήρωτων υποχρεώσεων από λοιπές υπηρεσίες</t>
  </si>
  <si>
    <t>Υποχρώσεις από παροχή τηλεπικοινωνιακών υπηρεσιών (τέλη, μισθώματα και δαπάνες εγκαταστάσεων)</t>
  </si>
  <si>
    <t>Διαφημίσεις και Δημοσιεύσεις</t>
  </si>
  <si>
    <t>Δαπάνες δημοσίων σχέσεων</t>
  </si>
  <si>
    <t>Συντήρηση και επισκευή μηχανικού και λοιπού εξοπλισμού</t>
  </si>
  <si>
    <t>Λοιπές αμοιβές</t>
  </si>
  <si>
    <t>Ειδικές αμοιβές και λοιπές δαπάνες</t>
  </si>
  <si>
    <t>Μεταβιβαστικές πληρωμές</t>
  </si>
  <si>
    <t>Επιχορηγήσεις σε Νομικά Πρόσωπα Δημοσίου Δικαίου (Οργανισμούς Τοπικής Αυτοδιοίκησης, Γεωργικούς, Βιοτεχνικούς, Βιομηχανικούς και Τουριστικούς Οργανισμούς)</t>
  </si>
  <si>
    <t xml:space="preserve">Επιχορήγηση σε περιφερειες και Δήμους για λοιπούς σκοπούς </t>
  </si>
  <si>
    <t>Επιχορηγήσεις σε Νομικά Πρόσωπα Δημοσίου Δικαίου (Επιστημονικά, Εκπαιδευτικά, Πολιτιστικά, Λογαριασμούς, λοιπά Ιδρύματα και οργανισμούς)</t>
  </si>
  <si>
    <t>Επιχορήγηση σε λοιπά επιστημονικά και πνευματικά ιδρύματα</t>
  </si>
  <si>
    <t>Επιχορήγηση σε φυσικά και Νομικά Πρόσωπα Ιδιωτικού Δικαίου</t>
  </si>
  <si>
    <t>Λοιπές επιχορηγήσεις φυσικών ή νομικών προσώπων  και οργανισμών</t>
  </si>
  <si>
    <t>Πάσης φύσεως δαπάνες σε εκτέλεση δικαστικών αποφάσεων</t>
  </si>
  <si>
    <t>Παροχές κινητής τηλεφωνίας ( περιλαμβάνει τη δαπάνη κόστους ομιλίας ή χρήσης δεδομένων )</t>
  </si>
  <si>
    <t>07/210</t>
  </si>
  <si>
    <t>Δαπάνες μετακίνησης λοιπών προσώπων στο εσωτερικό (περιλαμβάνονται ο Πρόεδρος της Δημοκρατίας, τα μέλη της Κυβέρνησης, του Κοινοβουλίου, οι Γεν. Γραμματεις, οι Ειδικοί Γραμματεις και οι αιρετοί)</t>
  </si>
  <si>
    <t>Δαπάνες μετακίνησης λοιπών προσώπων από το εσωτερικό  στο εξωτερικό και αντίστροφα(περιλαμβάνονται ο Πρόεδρος της Δημοκρατίας, τα μέλη της Κυβέρνησης, του Κοινοβουλίου, οι Γεν. Γραμματεις, οι Ειδικοί Γραμματεις και οι αιρετοί)</t>
  </si>
  <si>
    <t xml:space="preserve">Ημερήσια αποζημίωση </t>
  </si>
  <si>
    <t xml:space="preserve">Έξοδα διανυκτέρευσης </t>
  </si>
  <si>
    <t xml:space="preserve">Λοιπά έξοδα μετακίνησης </t>
  </si>
  <si>
    <t>Μείζονες κατηγ.</t>
  </si>
  <si>
    <t>ΦΕΒΡΟΥΑΡΙΟΣ</t>
  </si>
  <si>
    <t>Εξόφληση απλήρωτων υποχρεώσεων από πρόσθετες και παρεπόμενες παροχές</t>
  </si>
  <si>
    <t>Πρόσθετες παροχές (περιλαμβάνονται και οι ασφαλιστικές εισφορές</t>
  </si>
  <si>
    <t>ΚΑΤΑΝΟΜΗ ΠΙΣΤΩΣΕΩΝ ΠΡΟΫΠΟΛΟΓΙΣΜΟΥ 2016</t>
  </si>
</sst>
</file>

<file path=xl/styles.xml><?xml version="1.0" encoding="utf-8"?>
<styleSheet xmlns="http://schemas.openxmlformats.org/spreadsheetml/2006/main">
  <numFmts count="4">
    <numFmt numFmtId="164" formatCode="0000"/>
    <numFmt numFmtId="165" formatCode="[$-408]mmmmm;@"/>
    <numFmt numFmtId="166" formatCode="dd/mm/yyyy"/>
    <numFmt numFmtId="167" formatCode="00"/>
  </numFmts>
  <fonts count="13">
    <font>
      <sz val="11"/>
      <color theme="1"/>
      <name val="Calibri"/>
      <family val="2"/>
      <charset val="161"/>
      <scheme val="minor"/>
    </font>
    <font>
      <sz val="8"/>
      <name val="Arial"/>
      <family val="2"/>
      <charset val="161"/>
    </font>
    <font>
      <sz val="8"/>
      <name val="Calibri"/>
      <family val="2"/>
      <charset val="161"/>
      <scheme val="minor"/>
    </font>
    <font>
      <sz val="9"/>
      <name val="Calibri"/>
      <family val="2"/>
      <charset val="161"/>
      <scheme val="minor"/>
    </font>
    <font>
      <b/>
      <i/>
      <sz val="9"/>
      <name val="Calibri"/>
      <family val="2"/>
      <charset val="161"/>
      <scheme val="minor"/>
    </font>
    <font>
      <b/>
      <sz val="9"/>
      <name val="Calibri"/>
      <family val="2"/>
      <charset val="161"/>
      <scheme val="minor"/>
    </font>
    <font>
      <sz val="10"/>
      <name val="Calibri"/>
      <family val="2"/>
      <charset val="161"/>
      <scheme val="minor"/>
    </font>
    <font>
      <sz val="10"/>
      <name val="Arial"/>
      <family val="2"/>
      <charset val="161"/>
    </font>
    <font>
      <b/>
      <sz val="10"/>
      <name val="Calibri"/>
      <family val="2"/>
      <charset val="161"/>
      <scheme val="minor"/>
    </font>
    <font>
      <b/>
      <sz val="8"/>
      <name val="Calibri"/>
      <family val="2"/>
      <charset val="161"/>
      <scheme val="minor"/>
    </font>
    <font>
      <b/>
      <u/>
      <sz val="9"/>
      <name val="Calibri"/>
      <family val="2"/>
      <charset val="161"/>
      <scheme val="minor"/>
    </font>
    <font>
      <sz val="9"/>
      <color rgb="FF000000"/>
      <name val="Calibri"/>
      <family val="2"/>
      <charset val="161"/>
      <scheme val="minor"/>
    </font>
    <font>
      <sz val="11"/>
      <color theme="1"/>
      <name val="Arial"/>
      <family val="2"/>
      <charset val="161"/>
    </font>
  </fonts>
  <fills count="6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3">
    <xf numFmtId="0" fontId="0" fillId="0" borderId="0" xfId="0"/>
    <xf numFmtId="0" fontId="0" fillId="0" borderId="0" xfId="0"/>
    <xf numFmtId="4" fontId="1" fillId="0" borderId="0" xfId="0" applyNumberFormat="1" applyFont="1" applyBorder="1" applyAlignment="1">
      <alignment vertical="center"/>
    </xf>
    <xf numFmtId="4" fontId="2" fillId="0" borderId="1" xfId="0" applyNumberFormat="1" applyFont="1" applyBorder="1" applyAlignment="1">
      <alignment vertical="center" wrapText="1"/>
    </xf>
    <xf numFmtId="4" fontId="2" fillId="0" borderId="0" xfId="0" applyNumberFormat="1" applyFont="1" applyBorder="1" applyAlignment="1">
      <alignment vertical="center"/>
    </xf>
    <xf numFmtId="4" fontId="3" fillId="0" borderId="1" xfId="0" applyNumberFormat="1" applyFont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/>
    </xf>
    <xf numFmtId="4" fontId="3" fillId="0" borderId="1" xfId="0" applyNumberFormat="1" applyFont="1" applyBorder="1" applyAlignment="1">
      <alignment vertical="center"/>
    </xf>
    <xf numFmtId="4" fontId="3" fillId="0" borderId="1" xfId="0" applyNumberFormat="1" applyFont="1" applyFill="1" applyBorder="1" applyAlignment="1">
      <alignment vertical="center" wrapText="1"/>
    </xf>
    <xf numFmtId="164" fontId="5" fillId="0" borderId="1" xfId="0" applyNumberFormat="1" applyFont="1" applyBorder="1" applyAlignment="1" applyProtection="1">
      <protection locked="0"/>
    </xf>
    <xf numFmtId="164" fontId="4" fillId="0" borderId="1" xfId="0" applyNumberFormat="1" applyFont="1" applyBorder="1" applyAlignment="1" applyProtection="1">
      <alignment vertical="center" wrapText="1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4" fontId="5" fillId="0" borderId="1" xfId="0" applyNumberFormat="1" applyFont="1" applyBorder="1" applyAlignment="1" applyProtection="1">
      <alignment vertical="center" wrapText="1"/>
      <protection locked="0"/>
    </xf>
    <xf numFmtId="0" fontId="5" fillId="0" borderId="0" xfId="0" applyFont="1" applyFill="1" applyProtection="1">
      <protection locked="0"/>
    </xf>
    <xf numFmtId="0" fontId="3" fillId="0" borderId="0" xfId="0" applyFont="1" applyFill="1"/>
    <xf numFmtId="164" fontId="3" fillId="0" borderId="1" xfId="0" applyNumberFormat="1" applyFont="1" applyBorder="1"/>
    <xf numFmtId="164" fontId="3" fillId="0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0" xfId="0" applyFont="1" applyFill="1"/>
    <xf numFmtId="164" fontId="4" fillId="0" borderId="1" xfId="0" applyNumberFormat="1" applyFont="1" applyFill="1" applyBorder="1"/>
    <xf numFmtId="0" fontId="3" fillId="0" borderId="1" xfId="0" applyFont="1" applyFill="1" applyBorder="1" applyAlignment="1">
      <alignment vertical="center" wrapText="1"/>
    </xf>
    <xf numFmtId="164" fontId="3" fillId="0" borderId="1" xfId="0" applyNumberFormat="1" applyFont="1" applyBorder="1" applyAlignment="1">
      <alignment horizontal="left"/>
    </xf>
    <xf numFmtId="16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0" xfId="0" applyNumberFormat="1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164" fontId="2" fillId="0" borderId="0" xfId="0" applyNumberFormat="1" applyFont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8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Fill="1" applyAlignment="1">
      <alignment vertical="center"/>
    </xf>
    <xf numFmtId="166" fontId="3" fillId="0" borderId="0" xfId="0" applyNumberFormat="1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7" fillId="0" borderId="0" xfId="0" applyFont="1"/>
    <xf numFmtId="164" fontId="7" fillId="0" borderId="0" xfId="0" applyNumberFormat="1" applyFont="1"/>
    <xf numFmtId="164" fontId="9" fillId="0" borderId="1" xfId="0" applyNumberFormat="1" applyFont="1" applyBorder="1" applyAlignment="1">
      <alignment wrapText="1"/>
    </xf>
    <xf numFmtId="0" fontId="2" fillId="0" borderId="0" xfId="0" applyFont="1" applyFill="1" applyAlignment="1">
      <alignment wrapText="1"/>
    </xf>
    <xf numFmtId="164" fontId="3" fillId="0" borderId="1" xfId="0" applyNumberFormat="1" applyFont="1" applyFill="1" applyBorder="1" applyAlignment="1">
      <alignment horizontal="left"/>
    </xf>
    <xf numFmtId="4" fontId="3" fillId="0" borderId="0" xfId="0" applyNumberFormat="1" applyFont="1" applyFill="1"/>
    <xf numFmtId="164" fontId="3" fillId="0" borderId="1" xfId="0" applyNumberFormat="1" applyFont="1" applyBorder="1" applyAlignment="1"/>
    <xf numFmtId="164" fontId="3" fillId="0" borderId="0" xfId="0" applyNumberFormat="1" applyFont="1"/>
    <xf numFmtId="0" fontId="7" fillId="0" borderId="0" xfId="0" applyFont="1" applyFill="1"/>
    <xf numFmtId="0" fontId="3" fillId="0" borderId="1" xfId="0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vertical="top"/>
    </xf>
    <xf numFmtId="164" fontId="3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64" fontId="3" fillId="4" borderId="1" xfId="0" applyNumberFormat="1" applyFont="1" applyFill="1" applyBorder="1" applyAlignment="1" applyProtection="1">
      <alignment horizontal="left"/>
      <protection locked="0"/>
    </xf>
    <xf numFmtId="164" fontId="4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 applyProtection="1">
      <alignment horizontal="left" vertical="center" wrapText="1"/>
      <protection locked="0"/>
    </xf>
    <xf numFmtId="4" fontId="5" fillId="4" borderId="1" xfId="0" applyNumberFormat="1" applyFont="1" applyFill="1" applyBorder="1" applyAlignment="1" applyProtection="1">
      <alignment vertical="center" wrapText="1"/>
      <protection locked="0"/>
    </xf>
    <xf numFmtId="0" fontId="3" fillId="0" borderId="0" xfId="0" applyFont="1" applyFill="1" applyProtection="1">
      <protection locked="0"/>
    </xf>
    <xf numFmtId="0" fontId="0" fillId="0" borderId="0" xfId="0" applyProtection="1">
      <protection locked="0"/>
    </xf>
    <xf numFmtId="164" fontId="3" fillId="3" borderId="1" xfId="0" applyNumberFormat="1" applyFont="1" applyFill="1" applyBorder="1" applyAlignment="1" applyProtection="1">
      <alignment horizontal="left"/>
      <protection locked="0"/>
    </xf>
    <xf numFmtId="4" fontId="4" fillId="4" borderId="1" xfId="0" applyNumberFormat="1" applyFont="1" applyFill="1" applyBorder="1" applyAlignment="1" applyProtection="1">
      <alignment vertical="center" wrapText="1"/>
      <protection locked="0"/>
    </xf>
    <xf numFmtId="164" fontId="3" fillId="0" borderId="1" xfId="0" applyNumberFormat="1" applyFont="1" applyBorder="1" applyAlignment="1" applyProtection="1">
      <alignment horizontal="lef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4" fontId="4" fillId="0" borderId="1" xfId="0" applyNumberFormat="1" applyFont="1" applyBorder="1" applyAlignment="1" applyProtection="1">
      <alignment vertical="center" wrapText="1"/>
      <protection locked="0"/>
    </xf>
    <xf numFmtId="164" fontId="4" fillId="2" borderId="1" xfId="0" applyNumberFormat="1" applyFont="1" applyFill="1" applyBorder="1" applyAlignment="1" applyProtection="1">
      <alignment horizontal="center" wrapText="1"/>
      <protection locked="0"/>
    </xf>
    <xf numFmtId="164" fontId="4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4" fontId="4" fillId="5" borderId="1" xfId="0" applyNumberFormat="1" applyFont="1" applyFill="1" applyBorder="1" applyAlignment="1" applyProtection="1">
      <alignment vertical="center" wrapText="1"/>
      <protection locked="0"/>
    </xf>
    <xf numFmtId="164" fontId="4" fillId="3" borderId="1" xfId="0" applyNumberFormat="1" applyFont="1" applyFill="1" applyBorder="1" applyAlignment="1" applyProtection="1">
      <alignment horizontal="center" wrapText="1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164" fontId="3" fillId="5" borderId="1" xfId="0" applyNumberFormat="1" applyFont="1" applyFill="1" applyBorder="1" applyAlignment="1" applyProtection="1">
      <alignment horizontal="left" vertical="center"/>
      <protection locked="0"/>
    </xf>
    <xf numFmtId="0" fontId="4" fillId="5" borderId="1" xfId="0" applyFont="1" applyFill="1" applyBorder="1" applyAlignment="1" applyProtection="1">
      <alignment horizontal="left" vertical="center" wrapText="1"/>
      <protection locked="0"/>
    </xf>
    <xf numFmtId="164" fontId="10" fillId="0" borderId="1" xfId="0" applyNumberFormat="1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164" fontId="3" fillId="4" borderId="1" xfId="0" applyNumberFormat="1" applyFont="1" applyFill="1" applyBorder="1" applyAlignment="1" applyProtection="1">
      <protection locked="0"/>
    </xf>
    <xf numFmtId="164" fontId="4" fillId="4" borderId="1" xfId="0" applyNumberFormat="1" applyFont="1" applyFill="1" applyBorder="1" applyAlignment="1" applyProtection="1">
      <alignment vertical="center" wrapText="1"/>
      <protection locked="0"/>
    </xf>
    <xf numFmtId="0" fontId="5" fillId="4" borderId="1" xfId="0" applyFont="1" applyFill="1" applyBorder="1" applyAlignment="1" applyProtection="1">
      <alignment vertical="center" wrapText="1"/>
      <protection locked="0"/>
    </xf>
    <xf numFmtId="164" fontId="4" fillId="4" borderId="1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alignment vertical="center" wrapText="1"/>
      <protection locked="0"/>
    </xf>
    <xf numFmtId="4" fontId="4" fillId="4" borderId="1" xfId="0" applyNumberFormat="1" applyFont="1" applyFill="1" applyBorder="1" applyAlignment="1" applyProtection="1">
      <alignment vertical="center"/>
      <protection locked="0"/>
    </xf>
    <xf numFmtId="0" fontId="4" fillId="0" borderId="0" xfId="0" applyFont="1" applyFill="1" applyProtection="1">
      <protection locked="0"/>
    </xf>
    <xf numFmtId="164" fontId="5" fillId="2" borderId="1" xfId="0" applyNumberFormat="1" applyFont="1" applyFill="1" applyBorder="1" applyAlignment="1" applyProtection="1">
      <alignment wrapText="1"/>
      <protection locked="0"/>
    </xf>
    <xf numFmtId="164" fontId="5" fillId="5" borderId="1" xfId="0" applyNumberFormat="1" applyFont="1" applyFill="1" applyBorder="1" applyAlignment="1" applyProtection="1">
      <alignment vertical="center" wrapText="1"/>
      <protection locked="0"/>
    </xf>
    <xf numFmtId="0" fontId="5" fillId="5" borderId="1" xfId="0" applyFont="1" applyFill="1" applyBorder="1" applyAlignment="1" applyProtection="1">
      <alignment vertical="center" wrapText="1"/>
      <protection locked="0"/>
    </xf>
    <xf numFmtId="4" fontId="5" fillId="5" borderId="1" xfId="0" applyNumberFormat="1" applyFont="1" applyFill="1" applyBorder="1" applyAlignment="1" applyProtection="1">
      <alignment vertical="center" wrapText="1"/>
      <protection locked="0"/>
    </xf>
    <xf numFmtId="164" fontId="3" fillId="3" borderId="1" xfId="0" applyNumberFormat="1" applyFont="1" applyFill="1" applyBorder="1" applyAlignment="1" applyProtection="1">
      <protection locked="0"/>
    </xf>
    <xf numFmtId="4" fontId="3" fillId="0" borderId="0" xfId="0" applyNumberFormat="1" applyFont="1" applyFill="1" applyProtection="1">
      <protection locked="0"/>
    </xf>
    <xf numFmtId="0" fontId="11" fillId="0" borderId="1" xfId="0" applyFont="1" applyBorder="1" applyAlignment="1">
      <alignment wrapText="1"/>
    </xf>
    <xf numFmtId="0" fontId="4" fillId="4" borderId="4" xfId="0" applyFont="1" applyFill="1" applyBorder="1" applyAlignment="1" applyProtection="1">
      <alignment horizontal="center" vertical="center" wrapText="1"/>
      <protection locked="0"/>
    </xf>
    <xf numFmtId="164" fontId="3" fillId="0" borderId="2" xfId="0" applyNumberFormat="1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vertical="center" wrapText="1"/>
    </xf>
    <xf numFmtId="0" fontId="11" fillId="0" borderId="5" xfId="0" applyFont="1" applyBorder="1" applyAlignment="1">
      <alignment wrapText="1"/>
    </xf>
    <xf numFmtId="167" fontId="2" fillId="0" borderId="0" xfId="0" applyNumberFormat="1" applyFont="1" applyBorder="1" applyAlignment="1">
      <alignment vertical="center"/>
    </xf>
    <xf numFmtId="164" fontId="3" fillId="0" borderId="2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165" fontId="5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2" fillId="0" borderId="0" xfId="0" applyFont="1"/>
    <xf numFmtId="164" fontId="4" fillId="0" borderId="1" xfId="0" applyNumberFormat="1" applyFont="1" applyFill="1" applyBorder="1" applyAlignment="1">
      <alignment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13"/>
  <sheetViews>
    <sheetView tabSelected="1" workbookViewId="0">
      <selection activeCell="A6" sqref="A6:H99"/>
    </sheetView>
  </sheetViews>
  <sheetFormatPr defaultRowHeight="15"/>
  <cols>
    <col min="1" max="1" width="5.28515625" customWidth="1"/>
    <col min="2" max="2" width="6.28515625" customWidth="1"/>
    <col min="3" max="3" width="28.85546875" customWidth="1"/>
    <col min="4" max="4" width="11.42578125" customWidth="1"/>
    <col min="5" max="5" width="11" customWidth="1"/>
    <col min="6" max="6" width="11.28515625" customWidth="1"/>
    <col min="7" max="7" width="11.5703125" customWidth="1"/>
    <col min="8" max="8" width="11.28515625" customWidth="1"/>
  </cols>
  <sheetData>
    <row r="1" spans="1:13">
      <c r="A1" s="52"/>
      <c r="B1" s="25" t="s">
        <v>0</v>
      </c>
      <c r="C1" s="26"/>
      <c r="D1" s="27"/>
      <c r="E1" s="28"/>
      <c r="F1" s="1"/>
      <c r="G1" s="29" t="s">
        <v>1</v>
      </c>
      <c r="H1" s="104">
        <v>7</v>
      </c>
      <c r="I1" s="1"/>
      <c r="J1" s="1"/>
      <c r="K1" s="1"/>
      <c r="L1" s="1"/>
      <c r="M1" s="1"/>
    </row>
    <row r="2" spans="1:13">
      <c r="A2" s="52"/>
      <c r="B2" s="25" t="s">
        <v>2</v>
      </c>
      <c r="C2" s="26"/>
      <c r="D2" s="27"/>
      <c r="E2" s="28"/>
      <c r="F2" s="1"/>
      <c r="G2" s="29" t="s">
        <v>3</v>
      </c>
      <c r="H2" s="27">
        <v>210</v>
      </c>
      <c r="I2" s="1"/>
      <c r="J2" s="1"/>
      <c r="K2" s="1"/>
      <c r="L2" s="1"/>
      <c r="M2" s="1"/>
    </row>
    <row r="3" spans="1:13">
      <c r="A3" s="1"/>
      <c r="B3" s="30"/>
      <c r="C3" s="31"/>
      <c r="D3" s="27"/>
      <c r="E3" s="28"/>
      <c r="F3" s="4"/>
      <c r="G3" s="4"/>
      <c r="H3" s="32"/>
      <c r="I3" s="1"/>
      <c r="J3" s="1"/>
      <c r="K3" s="1"/>
      <c r="L3" s="1"/>
      <c r="M3" s="1"/>
    </row>
    <row r="4" spans="1:13">
      <c r="A4" s="1"/>
      <c r="B4" s="30"/>
      <c r="C4" s="33" t="s">
        <v>4</v>
      </c>
      <c r="D4" s="108">
        <v>2016</v>
      </c>
      <c r="E4" s="110" t="s">
        <v>5</v>
      </c>
      <c r="F4" s="110"/>
      <c r="G4" s="110"/>
      <c r="H4" s="32"/>
      <c r="I4" s="1"/>
      <c r="J4" s="1"/>
      <c r="K4" s="1"/>
      <c r="L4" s="1"/>
      <c r="M4" s="1"/>
    </row>
    <row r="5" spans="1:13">
      <c r="A5" s="1"/>
      <c r="B5" s="30"/>
      <c r="C5" s="33" t="s">
        <v>6</v>
      </c>
      <c r="D5" s="109" t="s">
        <v>103</v>
      </c>
      <c r="E5" s="28"/>
      <c r="F5" s="4"/>
      <c r="G5" s="4"/>
      <c r="H5" s="32"/>
      <c r="I5" s="1"/>
      <c r="J5" s="1"/>
      <c r="K5" s="1"/>
      <c r="L5" s="1"/>
      <c r="M5" s="1"/>
    </row>
    <row r="6" spans="1:13" ht="45">
      <c r="A6" s="54" t="s">
        <v>102</v>
      </c>
      <c r="B6" s="34" t="s">
        <v>7</v>
      </c>
      <c r="C6" s="34" t="s">
        <v>8</v>
      </c>
      <c r="D6" s="35" t="s">
        <v>106</v>
      </c>
      <c r="E6" s="35" t="s">
        <v>9</v>
      </c>
      <c r="F6" s="3" t="s">
        <v>10</v>
      </c>
      <c r="G6" s="3" t="s">
        <v>11</v>
      </c>
      <c r="H6" s="36" t="s">
        <v>12</v>
      </c>
      <c r="I6" s="55"/>
      <c r="J6" s="55"/>
      <c r="K6" s="55"/>
      <c r="L6" s="55"/>
      <c r="M6" s="55"/>
    </row>
    <row r="7" spans="1:13" s="70" customFormat="1">
      <c r="A7" s="73"/>
      <c r="B7" s="74" t="s">
        <v>96</v>
      </c>
      <c r="C7" s="74" t="s">
        <v>13</v>
      </c>
      <c r="D7" s="75">
        <f>D8+D17+D21+D93</f>
        <v>4939000</v>
      </c>
      <c r="E7" s="75">
        <f>E8+E17+E21+E93</f>
        <v>5308424</v>
      </c>
      <c r="F7" s="75">
        <f>F8+F17+F21+F93</f>
        <v>1182658.2000000002</v>
      </c>
      <c r="G7" s="75">
        <f>G8+G17+G21+G93</f>
        <v>837369.65</v>
      </c>
      <c r="H7" s="75">
        <f>H8+H17+H21+H93</f>
        <v>1157710.9500000002</v>
      </c>
      <c r="I7" s="69"/>
      <c r="J7" s="69"/>
      <c r="K7" s="98"/>
      <c r="L7" s="69"/>
      <c r="M7" s="69"/>
    </row>
    <row r="8" spans="1:13" s="70" customFormat="1">
      <c r="A8" s="76">
        <v>1</v>
      </c>
      <c r="B8" s="77"/>
      <c r="C8" s="78" t="s">
        <v>14</v>
      </c>
      <c r="D8" s="79">
        <f>D9</f>
        <v>2157000</v>
      </c>
      <c r="E8" s="79">
        <f t="shared" ref="E8:H8" si="0">E9</f>
        <v>2171424</v>
      </c>
      <c r="F8" s="79">
        <f t="shared" si="0"/>
        <v>350890.72000000003</v>
      </c>
      <c r="G8" s="79">
        <f t="shared" si="0"/>
        <v>5602.17</v>
      </c>
      <c r="H8" s="79">
        <f t="shared" si="0"/>
        <v>350890.72000000003</v>
      </c>
      <c r="I8" s="69"/>
      <c r="J8" s="69"/>
      <c r="K8" s="69"/>
      <c r="L8" s="69"/>
      <c r="M8" s="69"/>
    </row>
    <row r="9" spans="1:13" s="70" customFormat="1" ht="24">
      <c r="A9" s="80"/>
      <c r="B9" s="66">
        <v>200</v>
      </c>
      <c r="C9" s="81" t="s">
        <v>15</v>
      </c>
      <c r="D9" s="72">
        <f>SUM(D10:D16)</f>
        <v>2157000</v>
      </c>
      <c r="E9" s="72">
        <f t="shared" ref="E9:H9" si="1">SUM(E10:E16)</f>
        <v>2171424</v>
      </c>
      <c r="F9" s="72">
        <f t="shared" si="1"/>
        <v>350890.72000000003</v>
      </c>
      <c r="G9" s="72">
        <f t="shared" si="1"/>
        <v>5602.17</v>
      </c>
      <c r="H9" s="72">
        <f t="shared" si="1"/>
        <v>350890.72000000003</v>
      </c>
      <c r="I9" s="69"/>
      <c r="J9" s="69"/>
      <c r="K9" s="69"/>
      <c r="L9" s="69"/>
      <c r="M9" s="69"/>
    </row>
    <row r="10" spans="1:13">
      <c r="A10" s="56"/>
      <c r="B10" s="37">
        <v>211</v>
      </c>
      <c r="C10" s="61" t="s">
        <v>16</v>
      </c>
      <c r="D10" s="8">
        <v>1745000</v>
      </c>
      <c r="E10" s="8">
        <v>1756580</v>
      </c>
      <c r="F10" s="62">
        <v>281418.56</v>
      </c>
      <c r="G10" s="62"/>
      <c r="H10" s="62">
        <v>281418.56</v>
      </c>
      <c r="I10" s="14"/>
      <c r="J10" s="57"/>
      <c r="K10" s="14"/>
      <c r="L10" s="14"/>
      <c r="M10" s="14"/>
    </row>
    <row r="11" spans="1:13">
      <c r="A11" s="56"/>
      <c r="B11" s="37">
        <v>213</v>
      </c>
      <c r="C11" s="61" t="s">
        <v>17</v>
      </c>
      <c r="D11" s="8">
        <v>37000</v>
      </c>
      <c r="E11" s="8">
        <v>37000</v>
      </c>
      <c r="F11" s="62">
        <v>5790</v>
      </c>
      <c r="G11" s="62"/>
      <c r="H11" s="62">
        <v>5790</v>
      </c>
      <c r="I11" s="14"/>
      <c r="J11" s="14"/>
      <c r="K11" s="14"/>
      <c r="L11" s="14"/>
      <c r="M11" s="14"/>
    </row>
    <row r="12" spans="1:13" s="64" customFormat="1">
      <c r="A12" s="63"/>
      <c r="B12" s="37">
        <v>215</v>
      </c>
      <c r="C12" s="61" t="s">
        <v>18</v>
      </c>
      <c r="D12" s="8">
        <v>85000</v>
      </c>
      <c r="E12" s="8">
        <v>85000</v>
      </c>
      <c r="F12" s="6">
        <v>14100</v>
      </c>
      <c r="G12" s="6"/>
      <c r="H12" s="6">
        <v>14100</v>
      </c>
      <c r="I12" s="44"/>
      <c r="J12" s="44"/>
      <c r="K12" s="44"/>
      <c r="L12" s="44"/>
      <c r="M12" s="44"/>
    </row>
    <row r="13" spans="1:13">
      <c r="A13" s="56"/>
      <c r="B13" s="37">
        <v>221</v>
      </c>
      <c r="C13" s="61" t="s">
        <v>19</v>
      </c>
      <c r="D13" s="8">
        <v>40000</v>
      </c>
      <c r="E13" s="8">
        <v>40000</v>
      </c>
      <c r="F13" s="62">
        <v>6712.36</v>
      </c>
      <c r="G13" s="62"/>
      <c r="H13" s="62">
        <v>6712.36</v>
      </c>
      <c r="I13" s="14"/>
      <c r="J13" s="14"/>
      <c r="K13" s="14"/>
      <c r="L13" s="14"/>
      <c r="M13" s="14"/>
    </row>
    <row r="14" spans="1:13">
      <c r="A14" s="56"/>
      <c r="B14" s="37">
        <v>291</v>
      </c>
      <c r="C14" s="61" t="s">
        <v>20</v>
      </c>
      <c r="D14" s="8">
        <v>65000</v>
      </c>
      <c r="E14" s="8">
        <v>67844</v>
      </c>
      <c r="F14" s="62">
        <v>14150.93</v>
      </c>
      <c r="G14" s="62">
        <v>5602.17</v>
      </c>
      <c r="H14" s="62">
        <v>14150.93</v>
      </c>
      <c r="I14" s="14"/>
      <c r="J14" s="14"/>
      <c r="K14" s="14"/>
      <c r="L14" s="14"/>
      <c r="M14" s="14"/>
    </row>
    <row r="15" spans="1:13" s="64" customFormat="1" ht="24">
      <c r="A15" s="63"/>
      <c r="B15" s="37">
        <v>292</v>
      </c>
      <c r="C15" s="61" t="s">
        <v>21</v>
      </c>
      <c r="D15" s="8">
        <v>105000</v>
      </c>
      <c r="E15" s="8">
        <v>105000</v>
      </c>
      <c r="F15" s="6">
        <v>16596.28</v>
      </c>
      <c r="G15" s="6"/>
      <c r="H15" s="6">
        <v>16596.28</v>
      </c>
      <c r="I15" s="44"/>
      <c r="J15" s="44"/>
      <c r="K15" s="44"/>
      <c r="L15" s="44"/>
      <c r="M15" s="44"/>
    </row>
    <row r="16" spans="1:13">
      <c r="A16" s="56"/>
      <c r="B16" s="37">
        <v>293</v>
      </c>
      <c r="C16" s="61" t="s">
        <v>22</v>
      </c>
      <c r="D16" s="8">
        <v>80000</v>
      </c>
      <c r="E16" s="8">
        <v>80000</v>
      </c>
      <c r="F16" s="62">
        <v>12122.59</v>
      </c>
      <c r="G16" s="62"/>
      <c r="H16" s="62">
        <v>12122.59</v>
      </c>
      <c r="I16" s="57"/>
      <c r="J16" s="14"/>
      <c r="K16" s="14"/>
      <c r="L16" s="14"/>
      <c r="M16" s="14"/>
    </row>
    <row r="17" spans="1:13" s="70" customFormat="1">
      <c r="A17" s="76">
        <v>2</v>
      </c>
      <c r="B17" s="82"/>
      <c r="C17" s="78" t="s">
        <v>23</v>
      </c>
      <c r="D17" s="79">
        <f>SUM(D18)</f>
        <v>20000</v>
      </c>
      <c r="E17" s="79">
        <f t="shared" ref="E17:H17" si="2">SUM(E18)</f>
        <v>15400</v>
      </c>
      <c r="F17" s="79">
        <f t="shared" si="2"/>
        <v>0</v>
      </c>
      <c r="G17" s="79">
        <f t="shared" si="2"/>
        <v>0</v>
      </c>
      <c r="H17" s="79">
        <f t="shared" si="2"/>
        <v>0</v>
      </c>
      <c r="I17" s="69"/>
      <c r="J17" s="69"/>
      <c r="K17" s="69"/>
      <c r="L17" s="69"/>
      <c r="M17" s="69"/>
    </row>
    <row r="18" spans="1:13" s="70" customFormat="1">
      <c r="A18" s="80"/>
      <c r="B18" s="66">
        <v>500</v>
      </c>
      <c r="C18" s="81" t="s">
        <v>23</v>
      </c>
      <c r="D18" s="72">
        <f>SUM(D19:D20)</f>
        <v>20000</v>
      </c>
      <c r="E18" s="72">
        <f t="shared" ref="E18:H18" si="3">SUM(E19:E20)</f>
        <v>15400</v>
      </c>
      <c r="F18" s="72">
        <f t="shared" si="3"/>
        <v>0</v>
      </c>
      <c r="G18" s="72">
        <f t="shared" si="3"/>
        <v>0</v>
      </c>
      <c r="H18" s="72">
        <f t="shared" si="3"/>
        <v>0</v>
      </c>
      <c r="I18" s="69"/>
      <c r="J18" s="69"/>
      <c r="K18" s="69"/>
      <c r="L18" s="69"/>
      <c r="M18" s="69"/>
    </row>
    <row r="19" spans="1:13">
      <c r="A19" s="21"/>
      <c r="B19" s="38">
        <v>511</v>
      </c>
      <c r="C19" s="23" t="s">
        <v>24</v>
      </c>
      <c r="D19" s="5">
        <v>13500</v>
      </c>
      <c r="E19" s="5">
        <v>8900</v>
      </c>
      <c r="F19" s="7">
        <v>0</v>
      </c>
      <c r="G19" s="7">
        <v>0</v>
      </c>
      <c r="H19" s="6">
        <v>0</v>
      </c>
      <c r="I19" s="14"/>
      <c r="J19" s="14"/>
      <c r="K19" s="14"/>
      <c r="L19" s="14"/>
      <c r="M19" s="14"/>
    </row>
    <row r="20" spans="1:13" ht="36">
      <c r="A20" s="21"/>
      <c r="B20" s="38">
        <v>512</v>
      </c>
      <c r="C20" s="23" t="s">
        <v>25</v>
      </c>
      <c r="D20" s="5">
        <v>6500</v>
      </c>
      <c r="E20" s="5">
        <v>6500</v>
      </c>
      <c r="F20" s="7">
        <v>0</v>
      </c>
      <c r="G20" s="7"/>
      <c r="H20" s="6"/>
      <c r="I20" s="14"/>
      <c r="J20" s="14"/>
      <c r="K20" s="14"/>
      <c r="L20" s="14"/>
      <c r="M20" s="14"/>
    </row>
    <row r="21" spans="1:13" s="70" customFormat="1" ht="24">
      <c r="A21" s="76">
        <v>3</v>
      </c>
      <c r="B21" s="77"/>
      <c r="C21" s="83" t="s">
        <v>26</v>
      </c>
      <c r="D21" s="79">
        <f>D22+D28+D50+D77</f>
        <v>1816000</v>
      </c>
      <c r="E21" s="79">
        <f>E22+E28+E50+E77</f>
        <v>2175600</v>
      </c>
      <c r="F21" s="79">
        <f>F22+F28+F50+F77</f>
        <v>169767.48</v>
      </c>
      <c r="G21" s="79">
        <f>G22+G28+G50+G77</f>
        <v>169767.48</v>
      </c>
      <c r="H21" s="79">
        <f>H22+H28+H50+H77</f>
        <v>144820.23000000001</v>
      </c>
      <c r="I21" s="69"/>
      <c r="J21" s="69"/>
      <c r="K21" s="69"/>
      <c r="L21" s="69"/>
      <c r="M21" s="69"/>
    </row>
    <row r="22" spans="1:13" s="70" customFormat="1">
      <c r="A22" s="71"/>
      <c r="B22" s="66">
        <v>700</v>
      </c>
      <c r="C22" s="81" t="s">
        <v>27</v>
      </c>
      <c r="D22" s="72">
        <f>SUM(D23:D27)</f>
        <v>88000</v>
      </c>
      <c r="E22" s="72">
        <f t="shared" ref="E22:H22" si="4">SUM(E23:E27)</f>
        <v>86700</v>
      </c>
      <c r="F22" s="72">
        <f t="shared" si="4"/>
        <v>0</v>
      </c>
      <c r="G22" s="72">
        <f t="shared" si="4"/>
        <v>0</v>
      </c>
      <c r="H22" s="72">
        <f t="shared" si="4"/>
        <v>0</v>
      </c>
      <c r="I22" s="69"/>
      <c r="J22" s="69"/>
      <c r="K22" s="69"/>
      <c r="L22" s="69"/>
      <c r="M22" s="69"/>
    </row>
    <row r="23" spans="1:13" ht="84">
      <c r="A23" s="21"/>
      <c r="B23" s="38">
        <v>716</v>
      </c>
      <c r="C23" s="23" t="s">
        <v>97</v>
      </c>
      <c r="D23" s="5">
        <v>20000</v>
      </c>
      <c r="E23" s="5">
        <v>20000</v>
      </c>
      <c r="F23" s="7"/>
      <c r="G23" s="7"/>
      <c r="H23" s="6"/>
      <c r="I23" s="14"/>
      <c r="J23" s="14"/>
      <c r="K23" s="14"/>
      <c r="L23" s="14"/>
      <c r="M23" s="14"/>
    </row>
    <row r="24" spans="1:13" ht="96">
      <c r="A24" s="21"/>
      <c r="B24" s="38">
        <v>717</v>
      </c>
      <c r="C24" s="23" t="s">
        <v>98</v>
      </c>
      <c r="D24" s="5">
        <v>25000</v>
      </c>
      <c r="E24" s="5">
        <v>23700</v>
      </c>
      <c r="F24" s="7"/>
      <c r="G24" s="7"/>
      <c r="H24" s="7"/>
      <c r="I24" s="14"/>
      <c r="J24" s="14"/>
      <c r="K24" s="14"/>
      <c r="L24" s="14"/>
      <c r="M24" s="14"/>
    </row>
    <row r="25" spans="1:13">
      <c r="A25" s="21"/>
      <c r="B25" s="38">
        <v>719</v>
      </c>
      <c r="C25" s="99" t="s">
        <v>101</v>
      </c>
      <c r="D25" s="5">
        <v>13500</v>
      </c>
      <c r="E25" s="5">
        <v>13500</v>
      </c>
      <c r="F25" s="7"/>
      <c r="G25" s="7"/>
      <c r="H25" s="6"/>
      <c r="I25" s="14"/>
      <c r="J25" s="14"/>
      <c r="K25" s="14"/>
      <c r="L25" s="14"/>
      <c r="M25" s="14"/>
    </row>
    <row r="26" spans="1:13" s="1" customFormat="1">
      <c r="A26" s="21"/>
      <c r="B26" s="38">
        <v>721</v>
      </c>
      <c r="C26" s="103" t="s">
        <v>99</v>
      </c>
      <c r="D26" s="5">
        <v>20000</v>
      </c>
      <c r="E26" s="5">
        <v>20000</v>
      </c>
      <c r="F26" s="7"/>
      <c r="G26" s="7"/>
      <c r="H26" s="6"/>
      <c r="I26" s="14"/>
      <c r="J26" s="14"/>
      <c r="K26" s="14"/>
      <c r="L26" s="14"/>
      <c r="M26" s="14"/>
    </row>
    <row r="27" spans="1:13" s="1" customFormat="1">
      <c r="A27" s="21"/>
      <c r="B27" s="101">
        <v>722</v>
      </c>
      <c r="C27" s="99" t="s">
        <v>100</v>
      </c>
      <c r="D27" s="102">
        <v>9500</v>
      </c>
      <c r="E27" s="5">
        <v>9500</v>
      </c>
      <c r="F27" s="7"/>
      <c r="G27" s="7"/>
      <c r="H27" s="6"/>
      <c r="I27" s="14"/>
      <c r="J27" s="14"/>
      <c r="K27" s="14"/>
      <c r="L27" s="14"/>
      <c r="M27" s="14"/>
    </row>
    <row r="28" spans="1:13" s="70" customFormat="1">
      <c r="A28" s="71"/>
      <c r="B28" s="66">
        <v>800</v>
      </c>
      <c r="C28" s="100" t="s">
        <v>28</v>
      </c>
      <c r="D28" s="72">
        <f>SUM(D29:D49)</f>
        <v>1460000</v>
      </c>
      <c r="E28" s="72">
        <f t="shared" ref="E28:H28" si="5">SUM(E29:E49)</f>
        <v>1799469.5099999998</v>
      </c>
      <c r="F28" s="72">
        <f t="shared" si="5"/>
        <v>168771.59</v>
      </c>
      <c r="G28" s="72">
        <f t="shared" si="5"/>
        <v>168771.59</v>
      </c>
      <c r="H28" s="72">
        <f t="shared" si="5"/>
        <v>143964.06</v>
      </c>
      <c r="I28" s="69"/>
      <c r="J28" s="69"/>
      <c r="K28" s="69"/>
      <c r="L28" s="69"/>
      <c r="M28" s="69"/>
    </row>
    <row r="29" spans="1:13">
      <c r="A29" s="21"/>
      <c r="B29" s="39">
        <v>823</v>
      </c>
      <c r="C29" s="23" t="s">
        <v>29</v>
      </c>
      <c r="D29" s="5">
        <v>25000</v>
      </c>
      <c r="E29" s="8">
        <v>24025.8</v>
      </c>
      <c r="F29" s="7"/>
      <c r="G29" s="7"/>
      <c r="H29" s="6"/>
      <c r="I29" s="14"/>
      <c r="J29" s="14"/>
      <c r="K29" s="14"/>
      <c r="L29" s="14"/>
      <c r="M29" s="14"/>
    </row>
    <row r="30" spans="1:13" ht="48">
      <c r="A30" s="21"/>
      <c r="B30" s="39">
        <v>824</v>
      </c>
      <c r="C30" s="106" t="s">
        <v>30</v>
      </c>
      <c r="D30" s="7">
        <v>90000</v>
      </c>
      <c r="E30" s="8">
        <v>90000</v>
      </c>
      <c r="F30" s="7">
        <v>9076.1299999999992</v>
      </c>
      <c r="G30" s="7">
        <v>9076.1299999999992</v>
      </c>
      <c r="H30" s="6">
        <v>1143.1300000000001</v>
      </c>
      <c r="I30" s="14"/>
      <c r="J30" s="57"/>
      <c r="K30" s="14"/>
      <c r="L30" s="14"/>
      <c r="M30" s="14"/>
    </row>
    <row r="31" spans="1:13" ht="36.75">
      <c r="A31" s="21"/>
      <c r="B31" s="105">
        <v>826</v>
      </c>
      <c r="C31" s="99" t="s">
        <v>95</v>
      </c>
      <c r="D31" s="102">
        <v>1000</v>
      </c>
      <c r="E31" s="8">
        <v>1000</v>
      </c>
      <c r="F31" s="7"/>
      <c r="G31" s="7"/>
      <c r="H31" s="6"/>
      <c r="I31" s="14"/>
      <c r="J31" s="14"/>
      <c r="K31" s="14"/>
      <c r="L31" s="14"/>
      <c r="M31" s="14"/>
    </row>
    <row r="32" spans="1:13">
      <c r="A32" s="21"/>
      <c r="B32" s="39">
        <v>829</v>
      </c>
      <c r="C32" s="107" t="s">
        <v>31</v>
      </c>
      <c r="D32" s="5">
        <v>100</v>
      </c>
      <c r="E32" s="8">
        <v>100</v>
      </c>
      <c r="F32" s="7"/>
      <c r="G32" s="7"/>
      <c r="H32" s="6"/>
      <c r="I32" s="14"/>
      <c r="J32" s="14"/>
      <c r="K32" s="14"/>
      <c r="L32" s="14"/>
      <c r="M32" s="14"/>
    </row>
    <row r="33" spans="1:13">
      <c r="A33" s="21"/>
      <c r="B33" s="39">
        <v>831</v>
      </c>
      <c r="C33" s="23" t="s">
        <v>32</v>
      </c>
      <c r="D33" s="5">
        <v>10000</v>
      </c>
      <c r="E33" s="8">
        <v>10000</v>
      </c>
      <c r="F33" s="7"/>
      <c r="G33" s="7"/>
      <c r="H33" s="7"/>
      <c r="I33" s="14"/>
      <c r="J33" s="14"/>
      <c r="K33" s="14"/>
      <c r="L33" s="14"/>
      <c r="M33" s="14"/>
    </row>
    <row r="34" spans="1:13">
      <c r="A34" s="21"/>
      <c r="B34" s="39">
        <v>832</v>
      </c>
      <c r="C34" s="23" t="s">
        <v>33</v>
      </c>
      <c r="D34" s="5">
        <v>151000</v>
      </c>
      <c r="E34" s="8">
        <v>151000</v>
      </c>
      <c r="F34" s="7">
        <v>21408.29</v>
      </c>
      <c r="G34" s="7">
        <v>21408.29</v>
      </c>
      <c r="H34" s="6">
        <v>11157.16</v>
      </c>
      <c r="I34" s="14"/>
      <c r="J34" s="14"/>
      <c r="K34" s="14"/>
      <c r="L34" s="14"/>
      <c r="M34" s="14"/>
    </row>
    <row r="35" spans="1:13">
      <c r="A35" s="21"/>
      <c r="B35" s="39">
        <v>833</v>
      </c>
      <c r="C35" s="23" t="s">
        <v>34</v>
      </c>
      <c r="D35" s="5">
        <v>90000</v>
      </c>
      <c r="E35" s="8">
        <v>90000</v>
      </c>
      <c r="F35" s="7">
        <v>13287.17</v>
      </c>
      <c r="G35" s="7">
        <v>13287.17</v>
      </c>
      <c r="H35" s="6">
        <v>6663.77</v>
      </c>
      <c r="I35" s="14"/>
      <c r="J35" s="14"/>
      <c r="K35" s="14"/>
      <c r="L35" s="14"/>
      <c r="M35" s="14"/>
    </row>
    <row r="36" spans="1:13">
      <c r="A36" s="21"/>
      <c r="B36" s="39">
        <v>839</v>
      </c>
      <c r="C36" s="23" t="s">
        <v>35</v>
      </c>
      <c r="D36" s="5">
        <v>0</v>
      </c>
      <c r="E36" s="8">
        <v>0</v>
      </c>
      <c r="F36" s="7"/>
      <c r="G36" s="7"/>
      <c r="H36" s="6"/>
      <c r="I36" s="14"/>
      <c r="J36" s="14"/>
      <c r="K36" s="14"/>
      <c r="L36" s="14"/>
      <c r="M36" s="14"/>
    </row>
    <row r="37" spans="1:13">
      <c r="A37" s="21"/>
      <c r="B37" s="39">
        <v>841</v>
      </c>
      <c r="C37" s="23" t="s">
        <v>36</v>
      </c>
      <c r="D37" s="5">
        <v>60000</v>
      </c>
      <c r="E37" s="8">
        <v>60000</v>
      </c>
      <c r="F37" s="7"/>
      <c r="G37" s="7"/>
      <c r="H37" s="7"/>
      <c r="I37" s="14"/>
      <c r="J37" s="14"/>
      <c r="K37" s="14"/>
      <c r="L37" s="14"/>
      <c r="M37" s="14"/>
    </row>
    <row r="38" spans="1:13" ht="36">
      <c r="A38" s="21"/>
      <c r="B38" s="39">
        <v>843</v>
      </c>
      <c r="C38" s="23" t="s">
        <v>37</v>
      </c>
      <c r="D38" s="5">
        <v>35000</v>
      </c>
      <c r="E38" s="8">
        <v>35000</v>
      </c>
      <c r="F38" s="7"/>
      <c r="G38" s="7"/>
      <c r="H38" s="7"/>
      <c r="I38" s="14"/>
      <c r="J38" s="14"/>
      <c r="K38" s="14"/>
      <c r="L38" s="14"/>
      <c r="M38" s="14"/>
    </row>
    <row r="39" spans="1:13" ht="24">
      <c r="A39" s="21"/>
      <c r="B39" s="39">
        <v>844</v>
      </c>
      <c r="C39" s="23" t="s">
        <v>38</v>
      </c>
      <c r="D39" s="5">
        <v>95000</v>
      </c>
      <c r="E39" s="8">
        <v>78558.12</v>
      </c>
      <c r="F39" s="7"/>
      <c r="G39" s="7"/>
      <c r="H39" s="6"/>
      <c r="I39" s="14"/>
      <c r="J39" s="14"/>
      <c r="K39" s="14"/>
      <c r="L39" s="14"/>
      <c r="M39" s="14"/>
    </row>
    <row r="40" spans="1:13" ht="24">
      <c r="A40" s="21"/>
      <c r="B40" s="39">
        <v>845</v>
      </c>
      <c r="C40" s="23" t="s">
        <v>39</v>
      </c>
      <c r="D40" s="5">
        <v>60000</v>
      </c>
      <c r="E40" s="8">
        <v>60000</v>
      </c>
      <c r="F40" s="7"/>
      <c r="G40" s="7"/>
      <c r="H40" s="7"/>
      <c r="I40" s="14"/>
      <c r="J40" s="14"/>
      <c r="K40" s="14"/>
      <c r="L40" s="14"/>
      <c r="M40" s="14"/>
    </row>
    <row r="41" spans="1:13" ht="60">
      <c r="A41" s="21"/>
      <c r="B41" s="39">
        <v>851</v>
      </c>
      <c r="C41" s="23" t="s">
        <v>40</v>
      </c>
      <c r="D41" s="5">
        <v>60900</v>
      </c>
      <c r="E41" s="8">
        <v>60900</v>
      </c>
      <c r="F41" s="7"/>
      <c r="G41" s="7"/>
      <c r="H41" s="7"/>
      <c r="I41" s="14"/>
      <c r="J41" s="14"/>
      <c r="K41" s="14"/>
      <c r="L41" s="14"/>
      <c r="M41" s="14"/>
    </row>
    <row r="42" spans="1:13" ht="24">
      <c r="A42" s="21"/>
      <c r="B42" s="39">
        <v>861</v>
      </c>
      <c r="C42" s="23" t="s">
        <v>41</v>
      </c>
      <c r="D42" s="5">
        <v>6000</v>
      </c>
      <c r="E42" s="8">
        <v>5985.24</v>
      </c>
      <c r="F42" s="7"/>
      <c r="G42" s="7"/>
      <c r="H42" s="6"/>
      <c r="I42" s="14"/>
      <c r="J42" s="14"/>
      <c r="K42" s="14"/>
      <c r="L42" s="14"/>
      <c r="M42" s="14"/>
    </row>
    <row r="43" spans="1:13" ht="24">
      <c r="A43" s="21"/>
      <c r="B43" s="39">
        <v>869</v>
      </c>
      <c r="C43" s="23" t="s">
        <v>42</v>
      </c>
      <c r="D43" s="5">
        <v>135000</v>
      </c>
      <c r="E43" s="8">
        <v>135000</v>
      </c>
      <c r="F43" s="7"/>
      <c r="G43" s="7"/>
      <c r="H43" s="7"/>
      <c r="I43" s="14"/>
      <c r="J43" s="14"/>
      <c r="K43" s="14"/>
      <c r="L43" s="14"/>
      <c r="M43" s="14"/>
    </row>
    <row r="44" spans="1:13">
      <c r="A44" s="21"/>
      <c r="B44" s="39">
        <v>871</v>
      </c>
      <c r="C44" s="23" t="s">
        <v>43</v>
      </c>
      <c r="D44" s="5">
        <v>20000</v>
      </c>
      <c r="E44" s="8">
        <v>20000</v>
      </c>
      <c r="F44" s="7"/>
      <c r="G44" s="7"/>
      <c r="H44" s="6"/>
      <c r="I44" s="14"/>
      <c r="J44" s="14"/>
      <c r="K44" s="14"/>
      <c r="L44" s="14"/>
      <c r="M44" s="14"/>
    </row>
    <row r="45" spans="1:13">
      <c r="A45" s="21"/>
      <c r="B45" s="39">
        <v>873</v>
      </c>
      <c r="C45" s="23" t="s">
        <v>44</v>
      </c>
      <c r="D45" s="5">
        <v>40000</v>
      </c>
      <c r="E45" s="8">
        <v>40000</v>
      </c>
      <c r="F45" s="7"/>
      <c r="G45" s="7"/>
      <c r="H45" s="7"/>
      <c r="I45" s="14"/>
      <c r="J45" s="14"/>
      <c r="K45" s="14"/>
      <c r="L45" s="14"/>
      <c r="M45" s="14"/>
    </row>
    <row r="46" spans="1:13" ht="36">
      <c r="A46" s="21"/>
      <c r="B46" s="39">
        <v>875</v>
      </c>
      <c r="C46" s="23" t="s">
        <v>45</v>
      </c>
      <c r="D46" s="5">
        <v>80000</v>
      </c>
      <c r="E46" s="8">
        <v>65900.350000000006</v>
      </c>
      <c r="F46" s="7"/>
      <c r="G46" s="7"/>
      <c r="H46" s="6"/>
      <c r="I46" s="14"/>
      <c r="J46" s="14"/>
      <c r="K46" s="14"/>
      <c r="L46" s="14"/>
      <c r="M46" s="14"/>
    </row>
    <row r="47" spans="1:13" ht="24">
      <c r="A47" s="21"/>
      <c r="B47" s="40">
        <v>881</v>
      </c>
      <c r="C47" s="23" t="s">
        <v>46</v>
      </c>
      <c r="D47" s="5">
        <v>1000</v>
      </c>
      <c r="E47" s="8">
        <v>1000</v>
      </c>
      <c r="F47" s="7"/>
      <c r="G47" s="7"/>
      <c r="H47" s="6"/>
      <c r="I47" s="14"/>
      <c r="J47" s="14"/>
      <c r="K47" s="14"/>
      <c r="L47" s="14"/>
      <c r="M47" s="14"/>
    </row>
    <row r="48" spans="1:13" s="1" customFormat="1" ht="24">
      <c r="A48" s="21"/>
      <c r="B48" s="40">
        <v>892</v>
      </c>
      <c r="C48" s="23" t="s">
        <v>94</v>
      </c>
      <c r="D48" s="5">
        <v>0</v>
      </c>
      <c r="E48" s="8">
        <v>371000</v>
      </c>
      <c r="F48" s="7"/>
      <c r="G48" s="7"/>
      <c r="H48" s="6"/>
      <c r="I48" s="14"/>
      <c r="J48" s="14"/>
      <c r="K48" s="14"/>
      <c r="L48" s="14"/>
      <c r="M48" s="14"/>
    </row>
    <row r="49" spans="1:13">
      <c r="A49" s="21"/>
      <c r="B49" s="39">
        <v>896</v>
      </c>
      <c r="C49" s="23" t="s">
        <v>47</v>
      </c>
      <c r="D49" s="5">
        <v>500000</v>
      </c>
      <c r="E49" s="8">
        <v>500000</v>
      </c>
      <c r="F49" s="6">
        <v>125000</v>
      </c>
      <c r="G49" s="7">
        <v>125000</v>
      </c>
      <c r="H49" s="6">
        <v>125000</v>
      </c>
      <c r="I49" s="14"/>
      <c r="J49" s="14"/>
      <c r="K49" s="14"/>
      <c r="L49" s="14"/>
      <c r="M49" s="14"/>
    </row>
    <row r="50" spans="1:13" s="70" customFormat="1" ht="24">
      <c r="A50" s="73"/>
      <c r="B50" s="84">
        <v>1000</v>
      </c>
      <c r="C50" s="85" t="s">
        <v>48</v>
      </c>
      <c r="D50" s="12">
        <f>D51+D54+D57+D61+D64+D67+D70</f>
        <v>268000</v>
      </c>
      <c r="E50" s="12">
        <f>E51+E54+E57+E61+E64+E67+E70</f>
        <v>267547.04000000004</v>
      </c>
      <c r="F50" s="12">
        <f>F51+F54+F57+F61+F64+F67+F70</f>
        <v>995.89</v>
      </c>
      <c r="G50" s="12">
        <f>G51+G54+G57+G61+G64+G67+G70</f>
        <v>995.89</v>
      </c>
      <c r="H50" s="12">
        <f>H51+H54+H57+H61+H64+H67+H70</f>
        <v>856.17</v>
      </c>
      <c r="I50" s="69"/>
      <c r="J50" s="69"/>
      <c r="K50" s="69"/>
      <c r="L50" s="69"/>
      <c r="M50" s="69"/>
    </row>
    <row r="51" spans="1:13" s="70" customFormat="1" ht="24">
      <c r="A51" s="71"/>
      <c r="B51" s="66">
        <v>1100</v>
      </c>
      <c r="C51" s="67" t="s">
        <v>49</v>
      </c>
      <c r="D51" s="72">
        <f>SUM(D52:D53)</f>
        <v>48000</v>
      </c>
      <c r="E51" s="72">
        <f t="shared" ref="E51:H51" si="6">SUM(E52:E53)</f>
        <v>48000</v>
      </c>
      <c r="F51" s="72">
        <f t="shared" si="6"/>
        <v>761.98</v>
      </c>
      <c r="G51" s="72">
        <f t="shared" si="6"/>
        <v>761.98</v>
      </c>
      <c r="H51" s="72">
        <f t="shared" si="6"/>
        <v>726.81</v>
      </c>
      <c r="I51" s="69"/>
      <c r="J51" s="69"/>
      <c r="K51" s="69"/>
      <c r="L51" s="69"/>
      <c r="M51" s="69"/>
    </row>
    <row r="52" spans="1:13" ht="24">
      <c r="A52" s="21"/>
      <c r="B52" s="38">
        <v>1111</v>
      </c>
      <c r="C52" s="23" t="s">
        <v>50</v>
      </c>
      <c r="D52" s="5">
        <v>23000</v>
      </c>
      <c r="E52" s="8">
        <v>23000</v>
      </c>
      <c r="F52" s="7">
        <v>761.98</v>
      </c>
      <c r="G52" s="7">
        <v>761.98</v>
      </c>
      <c r="H52" s="7">
        <v>726.81</v>
      </c>
      <c r="I52" s="14"/>
      <c r="J52" s="14"/>
      <c r="K52" s="14"/>
      <c r="L52" s="14"/>
      <c r="M52" s="14"/>
    </row>
    <row r="53" spans="1:13" ht="36">
      <c r="A53" s="21"/>
      <c r="B53" s="38">
        <v>1121</v>
      </c>
      <c r="C53" s="23" t="s">
        <v>51</v>
      </c>
      <c r="D53" s="5">
        <v>25000</v>
      </c>
      <c r="E53" s="5">
        <v>25000</v>
      </c>
      <c r="F53" s="7"/>
      <c r="G53" s="7"/>
      <c r="H53" s="6"/>
      <c r="I53" s="14"/>
      <c r="J53" s="14"/>
      <c r="K53" s="14"/>
      <c r="L53" s="14"/>
      <c r="M53" s="14"/>
    </row>
    <row r="54" spans="1:13" s="70" customFormat="1" ht="36">
      <c r="A54" s="71"/>
      <c r="B54" s="66">
        <v>1200</v>
      </c>
      <c r="C54" s="81" t="s">
        <v>52</v>
      </c>
      <c r="D54" s="72">
        <f>SUM(D55:D56)</f>
        <v>15500</v>
      </c>
      <c r="E54" s="72">
        <f>SUM(E55:E56)</f>
        <v>15500</v>
      </c>
      <c r="F54" s="72">
        <f>SUM(F55:F56)</f>
        <v>0</v>
      </c>
      <c r="G54" s="72">
        <f>SUM(G55:G56)</f>
        <v>0</v>
      </c>
      <c r="H54" s="72">
        <f>SUM(H55:H56)</f>
        <v>0</v>
      </c>
      <c r="I54" s="69"/>
      <c r="J54" s="69"/>
      <c r="K54" s="69"/>
      <c r="L54" s="69"/>
      <c r="M54" s="69"/>
    </row>
    <row r="55" spans="1:13" ht="36">
      <c r="A55" s="21"/>
      <c r="B55" s="37">
        <v>1219</v>
      </c>
      <c r="C55" s="23" t="s">
        <v>53</v>
      </c>
      <c r="D55" s="5">
        <v>500</v>
      </c>
      <c r="E55" s="8">
        <v>500</v>
      </c>
      <c r="F55" s="7"/>
      <c r="G55" s="7"/>
      <c r="H55" s="6"/>
      <c r="I55" s="14"/>
      <c r="J55" s="14"/>
      <c r="K55" s="14"/>
      <c r="L55" s="14"/>
      <c r="M55" s="14"/>
    </row>
    <row r="56" spans="1:13">
      <c r="A56" s="21"/>
      <c r="B56" s="38">
        <v>1231</v>
      </c>
      <c r="C56" s="23" t="s">
        <v>54</v>
      </c>
      <c r="D56" s="5">
        <v>15000</v>
      </c>
      <c r="E56" s="8">
        <v>15000</v>
      </c>
      <c r="F56" s="7"/>
      <c r="G56" s="7"/>
      <c r="H56" s="6"/>
      <c r="I56" s="14"/>
      <c r="J56" s="14"/>
      <c r="K56" s="14"/>
      <c r="L56" s="14"/>
      <c r="M56" s="14"/>
    </row>
    <row r="57" spans="1:13" s="70" customFormat="1" ht="36">
      <c r="A57" s="71"/>
      <c r="B57" s="66">
        <v>1300</v>
      </c>
      <c r="C57" s="81" t="s">
        <v>55</v>
      </c>
      <c r="D57" s="72">
        <f>SUM(D58:D60)</f>
        <v>28000</v>
      </c>
      <c r="E57" s="72">
        <f t="shared" ref="E57:H57" si="7">SUM(E58:E60)</f>
        <v>28000</v>
      </c>
      <c r="F57" s="72">
        <f t="shared" si="7"/>
        <v>0</v>
      </c>
      <c r="G57" s="72">
        <f t="shared" si="7"/>
        <v>0</v>
      </c>
      <c r="H57" s="72">
        <f t="shared" si="7"/>
        <v>0</v>
      </c>
      <c r="I57" s="69"/>
      <c r="J57" s="69"/>
      <c r="K57" s="69"/>
      <c r="L57" s="69"/>
      <c r="M57" s="69"/>
    </row>
    <row r="58" spans="1:13" ht="24">
      <c r="A58" s="21"/>
      <c r="B58" s="38">
        <v>1311</v>
      </c>
      <c r="C58" s="23" t="s">
        <v>56</v>
      </c>
      <c r="D58" s="5">
        <v>20000</v>
      </c>
      <c r="E58" s="8">
        <v>20000</v>
      </c>
      <c r="F58" s="7"/>
      <c r="G58" s="7"/>
      <c r="H58" s="6"/>
      <c r="I58" s="14"/>
      <c r="J58" s="14"/>
      <c r="K58" s="14"/>
      <c r="L58" s="14"/>
      <c r="M58" s="14"/>
    </row>
    <row r="59" spans="1:13" ht="36">
      <c r="A59" s="21"/>
      <c r="B59" s="38">
        <v>1321</v>
      </c>
      <c r="C59" s="23" t="s">
        <v>57</v>
      </c>
      <c r="D59" s="5">
        <v>5000</v>
      </c>
      <c r="E59" s="5">
        <v>5000</v>
      </c>
      <c r="F59" s="7"/>
      <c r="G59" s="7"/>
      <c r="H59" s="6"/>
      <c r="I59" s="14"/>
      <c r="J59" s="14"/>
      <c r="K59" s="14"/>
      <c r="L59" s="14"/>
      <c r="M59" s="14"/>
    </row>
    <row r="60" spans="1:13" ht="36">
      <c r="A60" s="21"/>
      <c r="B60" s="38">
        <v>1329</v>
      </c>
      <c r="C60" s="23" t="s">
        <v>58</v>
      </c>
      <c r="D60" s="5">
        <v>3000</v>
      </c>
      <c r="E60" s="8">
        <v>3000</v>
      </c>
      <c r="F60" s="7"/>
      <c r="G60" s="7"/>
      <c r="H60" s="6"/>
      <c r="I60" s="14"/>
      <c r="J60" s="14"/>
      <c r="K60" s="14"/>
      <c r="L60" s="14"/>
      <c r="M60" s="14"/>
    </row>
    <row r="61" spans="1:13" s="70" customFormat="1" ht="48">
      <c r="A61" s="71"/>
      <c r="B61" s="66">
        <v>1400</v>
      </c>
      <c r="C61" s="67" t="s">
        <v>59</v>
      </c>
      <c r="D61" s="72">
        <f>SUM(D62:D63)</f>
        <v>0</v>
      </c>
      <c r="E61" s="72">
        <f t="shared" ref="E61:H61" si="8">SUM(E62:E63)</f>
        <v>0</v>
      </c>
      <c r="F61" s="72">
        <f t="shared" si="8"/>
        <v>0</v>
      </c>
      <c r="G61" s="72">
        <f t="shared" si="8"/>
        <v>0</v>
      </c>
      <c r="H61" s="72">
        <f t="shared" si="8"/>
        <v>0</v>
      </c>
      <c r="I61" s="69"/>
      <c r="J61" s="69"/>
      <c r="K61" s="69"/>
      <c r="L61" s="69"/>
      <c r="M61" s="69"/>
    </row>
    <row r="62" spans="1:13" ht="24">
      <c r="A62" s="21"/>
      <c r="B62" s="38">
        <v>1421</v>
      </c>
      <c r="C62" s="23" t="s">
        <v>60</v>
      </c>
      <c r="D62" s="5">
        <v>0</v>
      </c>
      <c r="E62" s="5">
        <v>0</v>
      </c>
      <c r="F62" s="7"/>
      <c r="G62" s="7"/>
      <c r="H62" s="6"/>
      <c r="I62" s="14"/>
      <c r="J62" s="14"/>
      <c r="K62" s="14"/>
      <c r="L62" s="14"/>
      <c r="M62" s="14"/>
    </row>
    <row r="63" spans="1:13">
      <c r="A63" s="21"/>
      <c r="B63" s="38">
        <v>1423</v>
      </c>
      <c r="C63" s="23" t="s">
        <v>61</v>
      </c>
      <c r="D63" s="5">
        <v>0</v>
      </c>
      <c r="E63" s="5">
        <v>0</v>
      </c>
      <c r="F63" s="7"/>
      <c r="G63" s="7"/>
      <c r="H63" s="6"/>
      <c r="I63" s="14"/>
      <c r="J63" s="14"/>
      <c r="K63" s="14"/>
      <c r="L63" s="14"/>
      <c r="M63" s="14"/>
    </row>
    <row r="64" spans="1:13" s="70" customFormat="1" ht="24">
      <c r="A64" s="71"/>
      <c r="B64" s="66">
        <v>1500</v>
      </c>
      <c r="C64" s="67" t="s">
        <v>62</v>
      </c>
      <c r="D64" s="72">
        <f>SUM(D65:D66)</f>
        <v>20500</v>
      </c>
      <c r="E64" s="72">
        <f t="shared" ref="E64:H64" si="9">SUM(E65:E66)</f>
        <v>20047.04</v>
      </c>
      <c r="F64" s="72">
        <f t="shared" si="9"/>
        <v>0</v>
      </c>
      <c r="G64" s="72">
        <f t="shared" si="9"/>
        <v>0</v>
      </c>
      <c r="H64" s="72">
        <f t="shared" si="9"/>
        <v>0</v>
      </c>
      <c r="I64" s="69"/>
      <c r="J64" s="69"/>
      <c r="K64" s="69"/>
      <c r="L64" s="69"/>
      <c r="M64" s="69"/>
    </row>
    <row r="65" spans="1:13">
      <c r="A65" s="21"/>
      <c r="B65" s="38">
        <v>1511</v>
      </c>
      <c r="C65" s="23" t="s">
        <v>62</v>
      </c>
      <c r="D65" s="5">
        <v>20000</v>
      </c>
      <c r="E65" s="8">
        <v>19547.04</v>
      </c>
      <c r="F65" s="7"/>
      <c r="G65" s="7"/>
      <c r="H65" s="7"/>
      <c r="I65" s="14"/>
      <c r="J65" s="14"/>
      <c r="K65" s="14"/>
      <c r="L65" s="14"/>
      <c r="M65" s="14"/>
    </row>
    <row r="66" spans="1:13" ht="24">
      <c r="A66" s="21"/>
      <c r="B66" s="37">
        <v>1512</v>
      </c>
      <c r="C66" s="23" t="s">
        <v>63</v>
      </c>
      <c r="D66" s="5">
        <v>500</v>
      </c>
      <c r="E66" s="8">
        <v>500</v>
      </c>
      <c r="F66" s="7"/>
      <c r="G66" s="7"/>
      <c r="H66" s="6"/>
      <c r="I66" s="14"/>
      <c r="J66" s="14"/>
      <c r="K66" s="14"/>
      <c r="L66" s="14"/>
      <c r="M66" s="14"/>
    </row>
    <row r="67" spans="1:13" s="70" customFormat="1">
      <c r="A67" s="65"/>
      <c r="B67" s="66">
        <v>1600</v>
      </c>
      <c r="C67" s="67" t="s">
        <v>64</v>
      </c>
      <c r="D67" s="68">
        <f>SUM(D68:D69)</f>
        <v>27000</v>
      </c>
      <c r="E67" s="68">
        <f t="shared" ref="E67:H67" si="10">SUM(E68:E69)</f>
        <v>27000</v>
      </c>
      <c r="F67" s="68">
        <f t="shared" si="10"/>
        <v>233.91</v>
      </c>
      <c r="G67" s="68">
        <f t="shared" si="10"/>
        <v>233.91</v>
      </c>
      <c r="H67" s="68">
        <f t="shared" si="10"/>
        <v>129.36000000000001</v>
      </c>
      <c r="I67" s="69"/>
      <c r="J67" s="69"/>
      <c r="K67" s="69"/>
      <c r="L67" s="69"/>
      <c r="M67" s="69"/>
    </row>
    <row r="68" spans="1:13" ht="24">
      <c r="A68" s="21"/>
      <c r="B68" s="38">
        <v>1641</v>
      </c>
      <c r="C68" s="23" t="s">
        <v>65</v>
      </c>
      <c r="D68" s="5">
        <v>5000</v>
      </c>
      <c r="E68" s="8">
        <v>5000</v>
      </c>
      <c r="F68" s="7"/>
      <c r="G68" s="7"/>
      <c r="H68" s="6"/>
      <c r="I68" s="14"/>
      <c r="J68" s="14"/>
      <c r="K68" s="14"/>
      <c r="L68" s="14"/>
      <c r="M68" s="14"/>
    </row>
    <row r="69" spans="1:13">
      <c r="A69" s="21"/>
      <c r="B69" s="38">
        <v>1699</v>
      </c>
      <c r="C69" s="23" t="s">
        <v>66</v>
      </c>
      <c r="D69" s="5">
        <v>22000</v>
      </c>
      <c r="E69" s="8">
        <v>22000</v>
      </c>
      <c r="F69" s="7">
        <v>233.91</v>
      </c>
      <c r="G69" s="7">
        <v>233.91</v>
      </c>
      <c r="H69" s="7">
        <v>129.36000000000001</v>
      </c>
      <c r="I69" s="14"/>
      <c r="J69" s="14"/>
      <c r="K69" s="14"/>
      <c r="L69" s="14"/>
      <c r="M69" s="14"/>
    </row>
    <row r="70" spans="1:13" s="70" customFormat="1">
      <c r="A70" s="71"/>
      <c r="B70" s="66">
        <v>1700</v>
      </c>
      <c r="C70" s="67" t="s">
        <v>67</v>
      </c>
      <c r="D70" s="72">
        <f>SUM(D71:D76)</f>
        <v>129000</v>
      </c>
      <c r="E70" s="72">
        <f t="shared" ref="E70:H70" si="11">SUM(E71:E76)</f>
        <v>129000</v>
      </c>
      <c r="F70" s="72">
        <f t="shared" si="11"/>
        <v>0</v>
      </c>
      <c r="G70" s="72">
        <f t="shared" si="11"/>
        <v>0</v>
      </c>
      <c r="H70" s="72">
        <f t="shared" si="11"/>
        <v>0</v>
      </c>
      <c r="I70" s="69"/>
      <c r="J70" s="69"/>
      <c r="K70" s="69"/>
      <c r="L70" s="69"/>
      <c r="M70" s="69"/>
    </row>
    <row r="71" spans="1:13">
      <c r="A71" s="21"/>
      <c r="B71" s="38">
        <v>1711</v>
      </c>
      <c r="C71" s="23" t="s">
        <v>68</v>
      </c>
      <c r="D71" s="5">
        <v>8000</v>
      </c>
      <c r="E71" s="8">
        <v>8000</v>
      </c>
      <c r="F71" s="7"/>
      <c r="G71" s="7"/>
      <c r="H71" s="6"/>
      <c r="I71" s="14"/>
      <c r="J71" s="14"/>
      <c r="K71" s="14"/>
      <c r="L71" s="14"/>
      <c r="M71" s="14"/>
    </row>
    <row r="72" spans="1:13" ht="24">
      <c r="A72" s="21"/>
      <c r="B72" s="38">
        <v>1712</v>
      </c>
      <c r="C72" s="23" t="s">
        <v>69</v>
      </c>
      <c r="D72" s="5">
        <v>3000</v>
      </c>
      <c r="E72" s="8">
        <v>3000</v>
      </c>
      <c r="F72" s="7"/>
      <c r="G72" s="7"/>
      <c r="H72" s="6"/>
      <c r="I72" s="14"/>
      <c r="J72" s="14"/>
      <c r="K72" s="14"/>
      <c r="L72" s="14"/>
      <c r="M72" s="14"/>
    </row>
    <row r="73" spans="1:13" ht="36">
      <c r="A73" s="21"/>
      <c r="B73" s="38">
        <v>1713</v>
      </c>
      <c r="C73" s="23" t="s">
        <v>70</v>
      </c>
      <c r="D73" s="5">
        <v>8000</v>
      </c>
      <c r="E73" s="8">
        <v>8000</v>
      </c>
      <c r="F73" s="7"/>
      <c r="G73" s="7"/>
      <c r="H73" s="6"/>
      <c r="I73" s="14"/>
      <c r="J73" s="14"/>
      <c r="K73" s="14"/>
      <c r="L73" s="14"/>
      <c r="M73" s="14"/>
    </row>
    <row r="74" spans="1:13" ht="36">
      <c r="A74" s="21"/>
      <c r="B74" s="38">
        <v>1723</v>
      </c>
      <c r="C74" s="23" t="s">
        <v>71</v>
      </c>
      <c r="D74" s="5">
        <v>103000</v>
      </c>
      <c r="E74" s="8">
        <v>103000</v>
      </c>
      <c r="F74" s="7"/>
      <c r="G74" s="7"/>
      <c r="H74" s="6"/>
      <c r="I74" s="14"/>
      <c r="J74" s="14"/>
      <c r="K74" s="14"/>
      <c r="L74" s="14"/>
      <c r="M74" s="14"/>
    </row>
    <row r="75" spans="1:13" ht="48">
      <c r="A75" s="21"/>
      <c r="B75" s="38">
        <v>1725</v>
      </c>
      <c r="C75" s="23" t="s">
        <v>72</v>
      </c>
      <c r="D75" s="5">
        <v>3000</v>
      </c>
      <c r="E75" s="8">
        <v>3000</v>
      </c>
      <c r="F75" s="7"/>
      <c r="G75" s="7"/>
      <c r="H75" s="6"/>
      <c r="I75" s="14"/>
      <c r="J75" s="14"/>
      <c r="K75" s="14"/>
      <c r="L75" s="14"/>
      <c r="M75" s="14"/>
    </row>
    <row r="76" spans="1:13" ht="24">
      <c r="A76" s="21"/>
      <c r="B76" s="38">
        <v>1729</v>
      </c>
      <c r="C76" s="23" t="s">
        <v>73</v>
      </c>
      <c r="D76" s="5">
        <v>4000</v>
      </c>
      <c r="E76" s="8">
        <v>4000</v>
      </c>
      <c r="F76" s="7"/>
      <c r="G76" s="7"/>
      <c r="H76" s="6"/>
      <c r="I76" s="14"/>
      <c r="J76" s="14"/>
      <c r="K76" s="14"/>
      <c r="L76" s="14"/>
      <c r="M76" s="14"/>
    </row>
    <row r="77" spans="1:13" s="70" customFormat="1" ht="36">
      <c r="A77" s="9"/>
      <c r="B77" s="10">
        <v>9000</v>
      </c>
      <c r="C77" s="11" t="s">
        <v>74</v>
      </c>
      <c r="D77" s="12">
        <f>D78+D82+D84+D86</f>
        <v>0</v>
      </c>
      <c r="E77" s="12">
        <f t="shared" ref="E77:H77" si="12">E78+E82+E84+E86</f>
        <v>21883.45</v>
      </c>
      <c r="F77" s="12">
        <f t="shared" si="12"/>
        <v>0</v>
      </c>
      <c r="G77" s="12">
        <f t="shared" si="12"/>
        <v>0</v>
      </c>
      <c r="H77" s="12">
        <f t="shared" si="12"/>
        <v>0</v>
      </c>
      <c r="I77" s="13"/>
      <c r="J77" s="13"/>
      <c r="K77" s="13"/>
      <c r="L77" s="13"/>
      <c r="M77" s="13"/>
    </row>
    <row r="78" spans="1:13" s="70" customFormat="1" ht="48">
      <c r="A78" s="86"/>
      <c r="B78" s="87">
        <v>9100</v>
      </c>
      <c r="C78" s="88" t="s">
        <v>75</v>
      </c>
      <c r="D78" s="72">
        <f>SUM(D79:D81)</f>
        <v>0</v>
      </c>
      <c r="E78" s="72">
        <f t="shared" ref="E78:G78" si="13">SUM(E79:E81)</f>
        <v>452.96</v>
      </c>
      <c r="F78" s="72">
        <f t="shared" si="13"/>
        <v>0</v>
      </c>
      <c r="G78" s="72">
        <f t="shared" si="13"/>
        <v>0</v>
      </c>
      <c r="H78" s="72">
        <f>SUM(H79:H81)</f>
        <v>0</v>
      </c>
      <c r="I78" s="69"/>
      <c r="J78" s="69"/>
      <c r="K78" s="69"/>
      <c r="L78" s="69"/>
      <c r="M78" s="69"/>
    </row>
    <row r="79" spans="1:13">
      <c r="A79" s="15"/>
      <c r="B79" s="16">
        <v>9151</v>
      </c>
      <c r="C79" s="17" t="s">
        <v>62</v>
      </c>
      <c r="D79" s="7">
        <v>0</v>
      </c>
      <c r="E79" s="8">
        <v>452.96</v>
      </c>
      <c r="F79" s="7"/>
      <c r="G79" s="7"/>
      <c r="H79" s="6"/>
      <c r="I79" s="14"/>
      <c r="J79" s="14"/>
      <c r="K79" s="14"/>
      <c r="L79" s="14"/>
      <c r="M79" s="14"/>
    </row>
    <row r="80" spans="1:13">
      <c r="A80" s="15"/>
      <c r="B80" s="16">
        <v>9169</v>
      </c>
      <c r="C80" s="17" t="s">
        <v>76</v>
      </c>
      <c r="D80" s="7">
        <v>0</v>
      </c>
      <c r="E80" s="8"/>
      <c r="F80" s="7"/>
      <c r="G80" s="7"/>
      <c r="H80" s="6"/>
      <c r="I80" s="14"/>
      <c r="J80" s="14"/>
      <c r="K80" s="14"/>
      <c r="L80" s="14"/>
      <c r="M80" s="14"/>
    </row>
    <row r="81" spans="1:13">
      <c r="A81" s="15"/>
      <c r="B81" s="16">
        <v>9179</v>
      </c>
      <c r="C81" s="17" t="s">
        <v>77</v>
      </c>
      <c r="D81" s="7">
        <v>0</v>
      </c>
      <c r="E81" s="8"/>
      <c r="F81" s="7"/>
      <c r="G81" s="7"/>
      <c r="H81" s="6"/>
      <c r="I81" s="14"/>
      <c r="J81" s="14"/>
      <c r="K81" s="14"/>
      <c r="L81" s="14"/>
      <c r="M81" s="14"/>
    </row>
    <row r="82" spans="1:13" s="1" customFormat="1" ht="36">
      <c r="A82" s="15"/>
      <c r="B82" s="112">
        <v>9500</v>
      </c>
      <c r="C82" s="90" t="s">
        <v>104</v>
      </c>
      <c r="D82" s="91">
        <f>SUM(D83)</f>
        <v>0</v>
      </c>
      <c r="E82" s="91">
        <f t="shared" ref="E82:H84" si="14">SUM(E83)</f>
        <v>4600</v>
      </c>
      <c r="F82" s="91">
        <f t="shared" si="14"/>
        <v>0</v>
      </c>
      <c r="G82" s="91">
        <f t="shared" si="14"/>
        <v>0</v>
      </c>
      <c r="H82" s="91">
        <f t="shared" si="14"/>
        <v>0</v>
      </c>
      <c r="I82" s="14"/>
      <c r="J82" s="14"/>
      <c r="K82" s="14"/>
      <c r="L82" s="14"/>
      <c r="M82" s="14"/>
    </row>
    <row r="83" spans="1:13" s="1" customFormat="1" ht="24">
      <c r="A83" s="15"/>
      <c r="B83" s="16">
        <v>9511</v>
      </c>
      <c r="C83" s="17" t="s">
        <v>105</v>
      </c>
      <c r="D83" s="7">
        <v>0</v>
      </c>
      <c r="E83" s="8">
        <v>4600</v>
      </c>
      <c r="F83" s="7"/>
      <c r="G83" s="7"/>
      <c r="H83" s="6"/>
      <c r="I83" s="14"/>
      <c r="J83" s="14"/>
      <c r="K83" s="14"/>
      <c r="L83" s="14"/>
      <c r="M83" s="14"/>
    </row>
    <row r="84" spans="1:13" s="70" customFormat="1" ht="24">
      <c r="A84" s="89"/>
      <c r="B84" s="87">
        <v>9700</v>
      </c>
      <c r="C84" s="90" t="s">
        <v>78</v>
      </c>
      <c r="D84" s="91">
        <f>SUM(D85)</f>
        <v>0</v>
      </c>
      <c r="E84" s="91">
        <f t="shared" si="14"/>
        <v>1300</v>
      </c>
      <c r="F84" s="91">
        <f t="shared" si="14"/>
        <v>0</v>
      </c>
      <c r="G84" s="91">
        <f t="shared" si="14"/>
        <v>0</v>
      </c>
      <c r="H84" s="91">
        <f t="shared" si="14"/>
        <v>0</v>
      </c>
      <c r="I84" s="92"/>
      <c r="J84" s="92"/>
      <c r="K84" s="92"/>
      <c r="L84" s="92"/>
      <c r="M84" s="92"/>
    </row>
    <row r="85" spans="1:13">
      <c r="A85" s="15"/>
      <c r="B85" s="16">
        <v>9711</v>
      </c>
      <c r="C85" s="17" t="s">
        <v>79</v>
      </c>
      <c r="D85" s="7">
        <v>0</v>
      </c>
      <c r="E85" s="8">
        <v>1300</v>
      </c>
      <c r="F85" s="7"/>
      <c r="G85" s="7"/>
      <c r="H85" s="7"/>
      <c r="I85" s="14"/>
      <c r="J85" s="14"/>
      <c r="K85" s="14"/>
      <c r="L85" s="14"/>
      <c r="M85" s="14"/>
    </row>
    <row r="86" spans="1:13" s="70" customFormat="1" ht="24">
      <c r="A86" s="89"/>
      <c r="B86" s="87">
        <v>9800</v>
      </c>
      <c r="C86" s="90" t="s">
        <v>80</v>
      </c>
      <c r="D86" s="91">
        <f>SUM(D87:D92)</f>
        <v>0</v>
      </c>
      <c r="E86" s="91">
        <f t="shared" ref="E86:H86" si="15">SUM(E87:E92)</f>
        <v>15530.49</v>
      </c>
      <c r="F86" s="91">
        <f t="shared" si="15"/>
        <v>0</v>
      </c>
      <c r="G86" s="91">
        <f t="shared" si="15"/>
        <v>0</v>
      </c>
      <c r="H86" s="91">
        <f t="shared" si="15"/>
        <v>0</v>
      </c>
      <c r="I86" s="92"/>
      <c r="J86" s="92"/>
      <c r="K86" s="92"/>
      <c r="L86" s="92"/>
      <c r="M86" s="92"/>
    </row>
    <row r="87" spans="1:13" ht="48">
      <c r="A87" s="19"/>
      <c r="B87" s="16">
        <v>9821</v>
      </c>
      <c r="C87" s="20" t="s">
        <v>81</v>
      </c>
      <c r="D87" s="6">
        <v>0</v>
      </c>
      <c r="E87" s="8">
        <v>1416.08</v>
      </c>
      <c r="F87" s="6"/>
      <c r="G87" s="6"/>
      <c r="H87" s="6"/>
      <c r="I87" s="18"/>
      <c r="J87" s="18"/>
      <c r="K87" s="111"/>
      <c r="L87" s="18"/>
      <c r="M87" s="18"/>
    </row>
    <row r="88" spans="1:13">
      <c r="A88" s="19"/>
      <c r="B88" s="16">
        <v>9841</v>
      </c>
      <c r="C88" s="20" t="s">
        <v>82</v>
      </c>
      <c r="D88" s="6"/>
      <c r="E88" s="8"/>
      <c r="F88" s="6"/>
      <c r="G88" s="6"/>
      <c r="H88" s="6"/>
      <c r="I88" s="18"/>
      <c r="J88" s="18"/>
      <c r="K88" s="111"/>
      <c r="L88" s="18"/>
      <c r="M88" s="18"/>
    </row>
    <row r="89" spans="1:13">
      <c r="A89" s="15"/>
      <c r="B89" s="16">
        <v>9844</v>
      </c>
      <c r="C89" s="17" t="s">
        <v>83</v>
      </c>
      <c r="D89" s="7"/>
      <c r="E89" s="8"/>
      <c r="F89" s="7"/>
      <c r="G89" s="7"/>
      <c r="H89" s="6"/>
      <c r="I89" s="14"/>
      <c r="J89" s="14"/>
      <c r="K89" s="111"/>
      <c r="L89" s="14"/>
      <c r="M89" s="14"/>
    </row>
    <row r="90" spans="1:13" ht="24">
      <c r="A90" s="15"/>
      <c r="B90" s="16">
        <v>9851</v>
      </c>
      <c r="C90" s="17" t="s">
        <v>84</v>
      </c>
      <c r="D90" s="7"/>
      <c r="E90" s="8"/>
      <c r="F90" s="7"/>
      <c r="G90" s="7"/>
      <c r="H90" s="6"/>
      <c r="I90" s="14"/>
      <c r="J90" s="14"/>
      <c r="K90" s="14"/>
      <c r="L90" s="14"/>
      <c r="M90" s="14"/>
    </row>
    <row r="91" spans="1:13">
      <c r="A91" s="15"/>
      <c r="B91" s="16">
        <v>9873</v>
      </c>
      <c r="C91" s="17" t="s">
        <v>85</v>
      </c>
      <c r="D91" s="7">
        <v>0</v>
      </c>
      <c r="E91" s="8">
        <v>14114.41</v>
      </c>
      <c r="F91" s="7"/>
      <c r="G91" s="7"/>
      <c r="H91" s="6"/>
      <c r="I91" s="14"/>
      <c r="J91" s="14"/>
      <c r="K91" s="14"/>
      <c r="L91" s="14"/>
      <c r="M91" s="14"/>
    </row>
    <row r="92" spans="1:13">
      <c r="A92" s="21"/>
      <c r="B92" s="22">
        <v>9891</v>
      </c>
      <c r="C92" s="23" t="s">
        <v>86</v>
      </c>
      <c r="D92" s="5"/>
      <c r="E92" s="8"/>
      <c r="F92" s="7"/>
      <c r="G92" s="6"/>
      <c r="H92" s="6"/>
      <c r="I92" s="14"/>
      <c r="J92" s="14"/>
      <c r="K92" s="14"/>
      <c r="L92" s="14"/>
      <c r="M92" s="14"/>
    </row>
    <row r="93" spans="1:13" s="70" customFormat="1">
      <c r="A93" s="93">
        <v>4</v>
      </c>
      <c r="B93" s="94"/>
      <c r="C93" s="95" t="s">
        <v>87</v>
      </c>
      <c r="D93" s="96">
        <f>D94+D96+D98</f>
        <v>946000</v>
      </c>
      <c r="E93" s="96">
        <f t="shared" ref="E93:H93" si="16">E94+E96+E98</f>
        <v>946000</v>
      </c>
      <c r="F93" s="96">
        <f t="shared" si="16"/>
        <v>662000</v>
      </c>
      <c r="G93" s="96">
        <f t="shared" si="16"/>
        <v>662000</v>
      </c>
      <c r="H93" s="96">
        <f t="shared" si="16"/>
        <v>662000</v>
      </c>
      <c r="I93" s="13"/>
      <c r="J93" s="13"/>
      <c r="K93" s="13"/>
      <c r="L93" s="13"/>
      <c r="M93" s="13"/>
    </row>
    <row r="94" spans="1:13" s="70" customFormat="1" ht="60">
      <c r="A94" s="97"/>
      <c r="B94" s="87">
        <v>2200</v>
      </c>
      <c r="C94" s="90" t="s">
        <v>88</v>
      </c>
      <c r="D94" s="72">
        <f>SUM(D95)</f>
        <v>0</v>
      </c>
      <c r="E94" s="72">
        <f t="shared" ref="E94:H94" si="17">SUM(E95)</f>
        <v>0</v>
      </c>
      <c r="F94" s="72">
        <f t="shared" si="17"/>
        <v>0</v>
      </c>
      <c r="G94" s="72">
        <f t="shared" si="17"/>
        <v>0</v>
      </c>
      <c r="H94" s="72">
        <f t="shared" si="17"/>
        <v>0</v>
      </c>
      <c r="I94" s="69"/>
      <c r="J94" s="69"/>
      <c r="K94" s="69"/>
      <c r="L94" s="69"/>
      <c r="M94" s="69"/>
    </row>
    <row r="95" spans="1:13" ht="24">
      <c r="A95" s="58"/>
      <c r="B95" s="41">
        <v>2299</v>
      </c>
      <c r="C95" s="17" t="s">
        <v>89</v>
      </c>
      <c r="D95" s="5"/>
      <c r="E95" s="8"/>
      <c r="F95" s="7"/>
      <c r="G95" s="7"/>
      <c r="H95" s="6"/>
      <c r="I95" s="14"/>
      <c r="J95" s="14"/>
      <c r="K95" s="14"/>
      <c r="L95" s="14"/>
      <c r="M95" s="14"/>
    </row>
    <row r="96" spans="1:13" s="70" customFormat="1" ht="60">
      <c r="A96" s="97"/>
      <c r="B96" s="87">
        <v>2400</v>
      </c>
      <c r="C96" s="90" t="s">
        <v>90</v>
      </c>
      <c r="D96" s="72">
        <f>SUM(D97)</f>
        <v>700000</v>
      </c>
      <c r="E96" s="72">
        <f t="shared" ref="E96:H96" si="18">SUM(E97)</f>
        <v>700000</v>
      </c>
      <c r="F96" s="72">
        <f t="shared" si="18"/>
        <v>490000</v>
      </c>
      <c r="G96" s="72">
        <f t="shared" si="18"/>
        <v>490000</v>
      </c>
      <c r="H96" s="72">
        <f t="shared" si="18"/>
        <v>490000</v>
      </c>
      <c r="I96" s="69"/>
      <c r="J96" s="69"/>
      <c r="K96" s="69"/>
      <c r="L96" s="69"/>
      <c r="M96" s="69"/>
    </row>
    <row r="97" spans="1:13" ht="24">
      <c r="A97" s="58"/>
      <c r="B97" s="41">
        <v>2419</v>
      </c>
      <c r="C97" s="17" t="s">
        <v>91</v>
      </c>
      <c r="D97" s="5">
        <v>700000</v>
      </c>
      <c r="E97" s="8">
        <v>700000</v>
      </c>
      <c r="F97" s="6">
        <v>490000</v>
      </c>
      <c r="G97" s="7">
        <v>490000</v>
      </c>
      <c r="H97" s="6">
        <v>490000</v>
      </c>
      <c r="I97" s="14"/>
      <c r="J97" s="14"/>
      <c r="K97" s="14"/>
      <c r="L97" s="14"/>
      <c r="M97" s="14"/>
    </row>
    <row r="98" spans="1:13" s="70" customFormat="1" ht="24">
      <c r="A98" s="97"/>
      <c r="B98" s="87">
        <v>2500</v>
      </c>
      <c r="C98" s="90" t="s">
        <v>92</v>
      </c>
      <c r="D98" s="72">
        <f>SUM(D99)</f>
        <v>246000</v>
      </c>
      <c r="E98" s="72">
        <f t="shared" ref="E98:H98" si="19">SUM(E99)</f>
        <v>246000</v>
      </c>
      <c r="F98" s="72">
        <f t="shared" si="19"/>
        <v>172000</v>
      </c>
      <c r="G98" s="72">
        <f t="shared" si="19"/>
        <v>172000</v>
      </c>
      <c r="H98" s="72">
        <f t="shared" si="19"/>
        <v>172000</v>
      </c>
      <c r="I98" s="69"/>
      <c r="J98" s="69"/>
      <c r="K98" s="69"/>
      <c r="L98" s="69"/>
      <c r="M98" s="69"/>
    </row>
    <row r="99" spans="1:13" ht="24">
      <c r="A99" s="58"/>
      <c r="B99" s="41">
        <v>2599</v>
      </c>
      <c r="C99" s="17" t="s">
        <v>93</v>
      </c>
      <c r="D99" s="5">
        <v>246000</v>
      </c>
      <c r="E99" s="5">
        <v>246000</v>
      </c>
      <c r="F99" s="6">
        <v>172000</v>
      </c>
      <c r="G99" s="6">
        <v>172000</v>
      </c>
      <c r="H99" s="6">
        <v>172000</v>
      </c>
      <c r="I99" s="14"/>
      <c r="J99" s="14"/>
      <c r="K99" s="14"/>
      <c r="L99" s="14"/>
      <c r="M99" s="14"/>
    </row>
    <row r="100" spans="1:13">
      <c r="A100" s="59"/>
      <c r="B100" s="42"/>
      <c r="C100" s="43"/>
      <c r="D100" s="42"/>
      <c r="E100" s="43"/>
      <c r="F100" s="24"/>
      <c r="G100" s="24"/>
      <c r="H100" s="44"/>
      <c r="I100" s="14"/>
      <c r="J100" s="14"/>
      <c r="K100" s="14"/>
      <c r="L100" s="14"/>
      <c r="M100" s="14"/>
    </row>
    <row r="101" spans="1:13">
      <c r="A101" s="59"/>
      <c r="B101" s="42"/>
      <c r="C101" s="43"/>
      <c r="D101" s="42"/>
      <c r="E101" s="45"/>
      <c r="F101" s="24"/>
      <c r="G101" s="24"/>
      <c r="H101" s="44"/>
      <c r="I101" s="14"/>
      <c r="J101" s="14"/>
      <c r="K101" s="14"/>
      <c r="L101" s="14"/>
      <c r="M101" s="14"/>
    </row>
    <row r="102" spans="1:13">
      <c r="A102" s="59"/>
      <c r="B102" s="42"/>
      <c r="C102" s="43"/>
      <c r="D102" s="42"/>
      <c r="E102" s="46"/>
      <c r="F102" s="24"/>
      <c r="G102" s="24"/>
      <c r="H102" s="44"/>
      <c r="I102" s="14"/>
      <c r="J102" s="14"/>
      <c r="K102" s="14"/>
      <c r="L102" s="14"/>
      <c r="M102" s="14"/>
    </row>
    <row r="103" spans="1:13">
      <c r="A103" s="59"/>
      <c r="B103" s="42"/>
      <c r="C103" s="43"/>
      <c r="D103" s="42"/>
      <c r="E103" s="43"/>
      <c r="F103" s="24"/>
      <c r="G103" s="24"/>
      <c r="H103" s="44"/>
      <c r="I103" s="14"/>
      <c r="J103" s="14"/>
      <c r="K103" s="14"/>
      <c r="L103" s="14"/>
      <c r="M103" s="14"/>
    </row>
    <row r="104" spans="1:13">
      <c r="A104" s="59"/>
      <c r="B104" s="42"/>
      <c r="C104" s="43"/>
      <c r="D104" s="42"/>
      <c r="E104" s="46"/>
      <c r="F104" s="24"/>
      <c r="G104" s="24"/>
      <c r="H104" s="44"/>
      <c r="I104" s="14"/>
      <c r="J104" s="14"/>
      <c r="K104" s="14"/>
      <c r="L104" s="14"/>
      <c r="M104" s="14"/>
    </row>
    <row r="105" spans="1:13">
      <c r="A105" s="1"/>
      <c r="B105" s="1"/>
      <c r="C105" s="1"/>
      <c r="D105" s="1"/>
      <c r="E105" s="1"/>
      <c r="F105" s="1"/>
      <c r="G105" s="1"/>
      <c r="H105" s="50"/>
      <c r="I105" s="60"/>
      <c r="J105" s="60"/>
      <c r="K105" s="60"/>
      <c r="L105" s="60"/>
      <c r="M105" s="60"/>
    </row>
    <row r="106" spans="1:13">
      <c r="A106" s="1"/>
      <c r="B106" s="1"/>
      <c r="C106" s="1"/>
      <c r="D106" s="1"/>
      <c r="E106" s="51"/>
      <c r="F106" s="1"/>
      <c r="G106" s="1"/>
      <c r="H106" s="50"/>
      <c r="I106" s="60"/>
      <c r="J106" s="60"/>
      <c r="K106" s="60"/>
      <c r="L106" s="60"/>
      <c r="M106" s="60"/>
    </row>
    <row r="107" spans="1:13">
      <c r="A107" s="1"/>
      <c r="B107" s="1"/>
      <c r="C107" s="1"/>
      <c r="D107" s="51"/>
      <c r="E107" s="51"/>
      <c r="F107" s="51"/>
      <c r="G107" s="1"/>
      <c r="H107" s="50"/>
      <c r="I107" s="60"/>
      <c r="J107" s="60"/>
      <c r="K107" s="60"/>
      <c r="L107" s="60"/>
      <c r="M107" s="60"/>
    </row>
    <row r="108" spans="1:13">
      <c r="A108" s="1"/>
      <c r="B108" s="1"/>
      <c r="C108" s="1"/>
      <c r="D108" s="51"/>
      <c r="E108" s="51"/>
      <c r="F108" s="51"/>
      <c r="G108" s="1"/>
      <c r="H108" s="50"/>
      <c r="I108" s="60"/>
      <c r="J108" s="60"/>
      <c r="K108" s="60"/>
      <c r="L108" s="60"/>
      <c r="M108" s="60"/>
    </row>
    <row r="109" spans="1:13">
      <c r="A109" s="1"/>
      <c r="B109" s="1"/>
      <c r="C109" s="1"/>
      <c r="D109" s="1"/>
      <c r="E109" s="1"/>
      <c r="F109" s="1"/>
      <c r="G109" s="1"/>
      <c r="H109" s="50"/>
      <c r="I109" s="60"/>
      <c r="J109" s="60"/>
      <c r="K109" s="60"/>
      <c r="L109" s="60"/>
      <c r="M109" s="60"/>
    </row>
    <row r="110" spans="1:13">
      <c r="A110" s="1"/>
      <c r="B110" s="1"/>
      <c r="C110" s="1"/>
      <c r="D110" s="1"/>
      <c r="E110" s="1"/>
      <c r="F110" s="1"/>
      <c r="G110" s="1"/>
      <c r="H110" s="50"/>
      <c r="I110" s="60"/>
      <c r="J110" s="60"/>
      <c r="K110" s="60"/>
      <c r="L110" s="60"/>
      <c r="M110" s="60"/>
    </row>
    <row r="113" spans="1:8">
      <c r="A113" s="53"/>
      <c r="B113" s="47"/>
      <c r="C113" s="48"/>
      <c r="D113" s="49"/>
      <c r="E113" s="2"/>
      <c r="F113" s="2"/>
      <c r="G113" s="2"/>
      <c r="H113" s="51"/>
    </row>
  </sheetData>
  <mergeCells count="1">
    <mergeCell ref="E4:G4"/>
  </mergeCells>
  <pageMargins left="0.70866141732283472" right="0.70866141732283472" top="0.74803149606299213" bottom="0.74803149606299213" header="0.31496062992125984" footer="0.31496062992125984"/>
  <pageSetup paperSize="9" scale="90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ΙΑΝ 2016</vt:lpstr>
      <vt:lpstr>Φύλλο2</vt:lpstr>
      <vt:lpstr>Φύλλο3</vt:lpstr>
    </vt:vector>
  </TitlesOfParts>
  <Company>YMATH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amaradou</dc:creator>
  <cp:lastModifiedBy>koutsouras</cp:lastModifiedBy>
  <cp:lastPrinted>2016-02-05T10:42:12Z</cp:lastPrinted>
  <dcterms:created xsi:type="dcterms:W3CDTF">2015-12-07T07:31:01Z</dcterms:created>
  <dcterms:modified xsi:type="dcterms:W3CDTF">2016-03-09T09:24:17Z</dcterms:modified>
</cp:coreProperties>
</file>